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gurbakici\Desktop\"/>
    </mc:Choice>
  </mc:AlternateContent>
  <bookViews>
    <workbookView xWindow="0" yWindow="0" windowWidth="28800" windowHeight="12345"/>
  </bookViews>
  <sheets>
    <sheet name="Sheet" sheetId="1" r:id="rId1"/>
  </sheets>
  <externalReferences>
    <externalReference r:id="rId2"/>
  </externalReferences>
  <definedNames>
    <definedName name="_xlnm._FilterDatabase" localSheetId="0" hidden="1">Sheet!$A$1:$Z$110</definedName>
  </definedNames>
  <calcPr calcId="162913"/>
</workbook>
</file>

<file path=xl/calcChain.xml><?xml version="1.0" encoding="utf-8"?>
<calcChain xmlns="http://schemas.openxmlformats.org/spreadsheetml/2006/main">
  <c r="X35" i="1" l="1"/>
  <c r="Y35" i="1"/>
  <c r="Z35" i="1"/>
  <c r="X33" i="1"/>
  <c r="Y33" i="1"/>
  <c r="Z33" i="1"/>
  <c r="X34" i="1"/>
  <c r="Y34" i="1"/>
  <c r="Z34" i="1"/>
  <c r="X32" i="1"/>
  <c r="Y32" i="1"/>
  <c r="Z32" i="1"/>
  <c r="S4" i="1" l="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9" i="1"/>
  <c r="S41" i="1"/>
  <c r="S49" i="1"/>
  <c r="S38" i="1"/>
  <c r="S40" i="1"/>
  <c r="S42" i="1"/>
  <c r="S43" i="1"/>
  <c r="S44" i="1"/>
  <c r="S45" i="1"/>
  <c r="S46" i="1"/>
  <c r="S47" i="1"/>
  <c r="S48" i="1"/>
  <c r="S50" i="1"/>
  <c r="S51" i="1"/>
  <c r="S52" i="1"/>
  <c r="S53" i="1"/>
  <c r="S55" i="1"/>
  <c r="S56" i="1"/>
  <c r="S59" i="1"/>
  <c r="S60" i="1"/>
  <c r="S61" i="1"/>
  <c r="S64" i="1"/>
  <c r="S65" i="1"/>
  <c r="S68" i="1"/>
  <c r="S90" i="1"/>
  <c r="S75" i="1"/>
  <c r="S76" i="1"/>
  <c r="S77" i="1"/>
  <c r="S80" i="1"/>
  <c r="S92" i="1"/>
  <c r="S67" i="1"/>
  <c r="S87" i="1"/>
  <c r="S83" i="1"/>
  <c r="S63" i="1"/>
  <c r="S86" i="1"/>
  <c r="S78" i="1"/>
  <c r="S74" i="1"/>
  <c r="S66" i="1"/>
  <c r="S69" i="1"/>
  <c r="S93" i="1"/>
  <c r="S89" i="1"/>
  <c r="S70" i="1"/>
  <c r="S85" i="1"/>
  <c r="S71" i="1"/>
  <c r="S91" i="1"/>
  <c r="S62" i="1"/>
  <c r="S57" i="1"/>
  <c r="S72" i="1"/>
  <c r="S84" i="1"/>
  <c r="S58" i="1"/>
  <c r="S73" i="1"/>
  <c r="S79" i="1"/>
  <c r="S81" i="1"/>
  <c r="S54" i="1"/>
  <c r="S82" i="1"/>
  <c r="S88" i="1"/>
  <c r="S101" i="1"/>
  <c r="S104" i="1"/>
  <c r="S102" i="1"/>
  <c r="S98" i="1"/>
  <c r="S107" i="1"/>
  <c r="S99" i="1"/>
  <c r="S94" i="1"/>
  <c r="S97" i="1"/>
  <c r="S100" i="1"/>
  <c r="S95" i="1"/>
  <c r="S106" i="1"/>
  <c r="S105" i="1"/>
  <c r="S103" i="1"/>
  <c r="S96" i="1"/>
  <c r="S108" i="1"/>
  <c r="S109" i="1"/>
  <c r="S110" i="1"/>
  <c r="S3" i="1"/>
  <c r="M4" i="1"/>
  <c r="U4" i="1" s="1"/>
  <c r="M5" i="1"/>
  <c r="U5" i="1" s="1"/>
  <c r="M6" i="1"/>
  <c r="U6" i="1" s="1"/>
  <c r="M7" i="1"/>
  <c r="U7" i="1" s="1"/>
  <c r="M8" i="1"/>
  <c r="U8" i="1" s="1"/>
  <c r="M9" i="1"/>
  <c r="U9" i="1" s="1"/>
  <c r="M10" i="1"/>
  <c r="U10" i="1" s="1"/>
  <c r="M11" i="1"/>
  <c r="U11" i="1" s="1"/>
  <c r="M12" i="1"/>
  <c r="U12" i="1" s="1"/>
  <c r="M13" i="1"/>
  <c r="U13" i="1" s="1"/>
  <c r="M14" i="1"/>
  <c r="U14" i="1" s="1"/>
  <c r="M15" i="1"/>
  <c r="U15" i="1" s="1"/>
  <c r="M16" i="1"/>
  <c r="U16" i="1" s="1"/>
  <c r="M17" i="1"/>
  <c r="U17" i="1" s="1"/>
  <c r="M18" i="1"/>
  <c r="U18" i="1" s="1"/>
  <c r="M19" i="1"/>
  <c r="U19" i="1" s="1"/>
  <c r="M20" i="1"/>
  <c r="U20" i="1" s="1"/>
  <c r="M21" i="1"/>
  <c r="U21" i="1" s="1"/>
  <c r="M22" i="1"/>
  <c r="U22" i="1" s="1"/>
  <c r="M23" i="1"/>
  <c r="U23" i="1" s="1"/>
  <c r="M24" i="1"/>
  <c r="U24" i="1" s="1"/>
  <c r="M25" i="1"/>
  <c r="U25" i="1" s="1"/>
  <c r="M26" i="1"/>
  <c r="U26" i="1" s="1"/>
  <c r="M27" i="1"/>
  <c r="U27" i="1" s="1"/>
  <c r="M28" i="1"/>
  <c r="U28" i="1" s="1"/>
  <c r="M29" i="1"/>
  <c r="U29" i="1" s="1"/>
  <c r="M30" i="1"/>
  <c r="U30" i="1" s="1"/>
  <c r="M31" i="1"/>
  <c r="U31" i="1" s="1"/>
  <c r="M32" i="1"/>
  <c r="U32" i="1" s="1"/>
  <c r="M33" i="1"/>
  <c r="U33" i="1" s="1"/>
  <c r="M34" i="1"/>
  <c r="U34" i="1" s="1"/>
  <c r="M35" i="1"/>
  <c r="U35" i="1" s="1"/>
  <c r="M36" i="1"/>
  <c r="U36" i="1" s="1"/>
  <c r="M37" i="1"/>
  <c r="U37" i="1" s="1"/>
  <c r="M39" i="1"/>
  <c r="U39" i="1" s="1"/>
  <c r="M41" i="1"/>
  <c r="U41" i="1" s="1"/>
  <c r="M49" i="1"/>
  <c r="U49" i="1" s="1"/>
  <c r="M38" i="1"/>
  <c r="U38" i="1" s="1"/>
  <c r="M40" i="1"/>
  <c r="U40" i="1" s="1"/>
  <c r="M42" i="1"/>
  <c r="U42" i="1" s="1"/>
  <c r="M43" i="1"/>
  <c r="U43" i="1" s="1"/>
  <c r="M44" i="1"/>
  <c r="U44" i="1" s="1"/>
  <c r="M45" i="1"/>
  <c r="U45" i="1" s="1"/>
  <c r="M46" i="1"/>
  <c r="U46" i="1" s="1"/>
  <c r="M47" i="1"/>
  <c r="U47" i="1" s="1"/>
  <c r="M48" i="1"/>
  <c r="U48" i="1" s="1"/>
  <c r="M50" i="1"/>
  <c r="U50" i="1" s="1"/>
  <c r="M51" i="1"/>
  <c r="U51" i="1" s="1"/>
  <c r="M52" i="1"/>
  <c r="U52" i="1" s="1"/>
  <c r="M53" i="1"/>
  <c r="U53" i="1" s="1"/>
  <c r="M55" i="1"/>
  <c r="U55" i="1" s="1"/>
  <c r="M56" i="1"/>
  <c r="U56" i="1" s="1"/>
  <c r="M59" i="1"/>
  <c r="U59" i="1" s="1"/>
  <c r="M60" i="1"/>
  <c r="U60" i="1" s="1"/>
  <c r="M61" i="1"/>
  <c r="U61" i="1" s="1"/>
  <c r="M64" i="1"/>
  <c r="U64" i="1" s="1"/>
  <c r="M65" i="1"/>
  <c r="U65" i="1" s="1"/>
  <c r="M68" i="1"/>
  <c r="U68" i="1" s="1"/>
  <c r="M90" i="1"/>
  <c r="U90" i="1" s="1"/>
  <c r="M75" i="1"/>
  <c r="U75" i="1" s="1"/>
  <c r="M76" i="1"/>
  <c r="U76" i="1" s="1"/>
  <c r="M77" i="1"/>
  <c r="U77" i="1" s="1"/>
  <c r="M80" i="1"/>
  <c r="U80" i="1" s="1"/>
  <c r="M92" i="1"/>
  <c r="U92" i="1" s="1"/>
  <c r="M67" i="1"/>
  <c r="U67" i="1" s="1"/>
  <c r="M87" i="1"/>
  <c r="U87" i="1" s="1"/>
  <c r="M83" i="1"/>
  <c r="U83" i="1" s="1"/>
  <c r="M63" i="1"/>
  <c r="U63" i="1" s="1"/>
  <c r="M86" i="1"/>
  <c r="U86" i="1" s="1"/>
  <c r="M78" i="1"/>
  <c r="U78" i="1" s="1"/>
  <c r="M74" i="1"/>
  <c r="U74" i="1" s="1"/>
  <c r="M66" i="1"/>
  <c r="U66" i="1" s="1"/>
  <c r="M69" i="1"/>
  <c r="U69" i="1" s="1"/>
  <c r="M93" i="1"/>
  <c r="U93" i="1" s="1"/>
  <c r="M89" i="1"/>
  <c r="U89" i="1" s="1"/>
  <c r="M70" i="1"/>
  <c r="U70" i="1" s="1"/>
  <c r="M85" i="1"/>
  <c r="U85" i="1" s="1"/>
  <c r="M71" i="1"/>
  <c r="U71" i="1" s="1"/>
  <c r="M91" i="1"/>
  <c r="U91" i="1" s="1"/>
  <c r="M62" i="1"/>
  <c r="U62" i="1" s="1"/>
  <c r="M57" i="1"/>
  <c r="U57" i="1" s="1"/>
  <c r="M72" i="1"/>
  <c r="U72" i="1" s="1"/>
  <c r="M84" i="1"/>
  <c r="U84" i="1" s="1"/>
  <c r="M58" i="1"/>
  <c r="U58" i="1" s="1"/>
  <c r="M73" i="1"/>
  <c r="U73" i="1" s="1"/>
  <c r="M79" i="1"/>
  <c r="U79" i="1" s="1"/>
  <c r="M81" i="1"/>
  <c r="U81" i="1" s="1"/>
  <c r="M54" i="1"/>
  <c r="U54" i="1" s="1"/>
  <c r="M82" i="1"/>
  <c r="U82" i="1" s="1"/>
  <c r="M88" i="1"/>
  <c r="U88" i="1" s="1"/>
  <c r="M101" i="1"/>
  <c r="U101" i="1" s="1"/>
  <c r="M104" i="1"/>
  <c r="U104" i="1" s="1"/>
  <c r="M102" i="1"/>
  <c r="U102" i="1" s="1"/>
  <c r="M98" i="1"/>
  <c r="U98" i="1" s="1"/>
  <c r="M107" i="1"/>
  <c r="U107" i="1" s="1"/>
  <c r="M99" i="1"/>
  <c r="U99" i="1" s="1"/>
  <c r="M94" i="1"/>
  <c r="U94" i="1" s="1"/>
  <c r="M97" i="1"/>
  <c r="U97" i="1" s="1"/>
  <c r="M100" i="1"/>
  <c r="U100" i="1" s="1"/>
  <c r="M95" i="1"/>
  <c r="U95" i="1" s="1"/>
  <c r="M106" i="1"/>
  <c r="U106" i="1" s="1"/>
  <c r="M105" i="1"/>
  <c r="U105" i="1" s="1"/>
  <c r="M103" i="1"/>
  <c r="U103" i="1" s="1"/>
  <c r="M96" i="1"/>
  <c r="U96" i="1" s="1"/>
  <c r="M108" i="1"/>
  <c r="U108" i="1" s="1"/>
  <c r="M109" i="1"/>
  <c r="U109" i="1" s="1"/>
  <c r="M110" i="1"/>
  <c r="U110" i="1" s="1"/>
  <c r="M3" i="1"/>
  <c r="U3" i="1" s="1"/>
</calcChain>
</file>

<file path=xl/sharedStrings.xml><?xml version="1.0" encoding="utf-8"?>
<sst xmlns="http://schemas.openxmlformats.org/spreadsheetml/2006/main" count="1824" uniqueCount="690">
  <si>
    <t>TC</t>
  </si>
  <si>
    <t>Öğrenci No</t>
  </si>
  <si>
    <t>Ad</t>
  </si>
  <si>
    <t>Soyad</t>
  </si>
  <si>
    <t>Başvuru Tipi</t>
  </si>
  <si>
    <t>Üst Birim</t>
  </si>
  <si>
    <t>Birim Adı</t>
  </si>
  <si>
    <t>Diploma Derecesi</t>
  </si>
  <si>
    <t>GPA</t>
  </si>
  <si>
    <t>Sınav</t>
  </si>
  <si>
    <t>Hesaplanan Puan</t>
  </si>
  <si>
    <t>Açıklama</t>
  </si>
  <si>
    <t>Etki Oranı</t>
  </si>
  <si>
    <t>Yüzlük</t>
  </si>
  <si>
    <t>Hesaplanan</t>
  </si>
  <si>
    <t>Tarih</t>
  </si>
  <si>
    <t>Tip</t>
  </si>
  <si>
    <t>Dil</t>
  </si>
  <si>
    <t>Seviye</t>
  </si>
  <si>
    <t>54250371120</t>
  </si>
  <si>
    <t>151008008</t>
  </si>
  <si>
    <t>Gözde</t>
  </si>
  <si>
    <t>Örs</t>
  </si>
  <si>
    <t>Öğrenim</t>
  </si>
  <si>
    <t>Eğitim Fakültesi</t>
  </si>
  <si>
    <t>Rehberlik ve Psikolojik Danışmanlık Programı (İngilizce)</t>
  </si>
  <si>
    <t>Lisans</t>
  </si>
  <si>
    <t>Üniversite Yabancı Dil Sınavı</t>
  </si>
  <si>
    <t>English</t>
  </si>
  <si>
    <t>C1</t>
  </si>
  <si>
    <t xml:space="preserve"> </t>
  </si>
  <si>
    <t>18464345230</t>
  </si>
  <si>
    <t>161205009</t>
  </si>
  <si>
    <t>Yağmur Buse</t>
  </si>
  <si>
    <t>Demir</t>
  </si>
  <si>
    <t>Mimarlık ve Tasarım Fakültesi</t>
  </si>
  <si>
    <t>Mimarlık (İngilizce)</t>
  </si>
  <si>
    <t>62722220272</t>
  </si>
  <si>
    <t>171201026</t>
  </si>
  <si>
    <t>Özge</t>
  </si>
  <si>
    <t>Aktürk</t>
  </si>
  <si>
    <t>Mimarlık</t>
  </si>
  <si>
    <t>15910581112</t>
  </si>
  <si>
    <t>160709022</t>
  </si>
  <si>
    <t>Aleyna Ceyda</t>
  </si>
  <si>
    <t>Gözlüklüoğlu</t>
  </si>
  <si>
    <t>Mühendislik  ve Doğa Bilimleri Fakültesi</t>
  </si>
  <si>
    <t>Endüstri Mühendisliği (İngilizce)</t>
  </si>
  <si>
    <t>B1</t>
  </si>
  <si>
    <t>60406031640</t>
  </si>
  <si>
    <t>161205044</t>
  </si>
  <si>
    <t>Yiğit</t>
  </si>
  <si>
    <t>Kocabaş</t>
  </si>
  <si>
    <t>26488442514</t>
  </si>
  <si>
    <t>170306068</t>
  </si>
  <si>
    <t>Canberk</t>
  </si>
  <si>
    <t>Dinç</t>
  </si>
  <si>
    <t>İnsan ve Toplum Bilimleri Fakültesi</t>
  </si>
  <si>
    <t>Psikoloji Bölümü (İngilizce)</t>
  </si>
  <si>
    <t>26087413854</t>
  </si>
  <si>
    <t>161205014</t>
  </si>
  <si>
    <t>Belkıs Ayşin</t>
  </si>
  <si>
    <t>Bektaş</t>
  </si>
  <si>
    <t>12998472912</t>
  </si>
  <si>
    <t>170306032</t>
  </si>
  <si>
    <t>Dilara</t>
  </si>
  <si>
    <t>Helliwell</t>
  </si>
  <si>
    <t>10133909422</t>
  </si>
  <si>
    <t>161205042</t>
  </si>
  <si>
    <t>Ayça</t>
  </si>
  <si>
    <t>Kızılkaya</t>
  </si>
  <si>
    <t>31459639022</t>
  </si>
  <si>
    <t>161205006</t>
  </si>
  <si>
    <t>Yasemin</t>
  </si>
  <si>
    <t>Bayram</t>
  </si>
  <si>
    <t>19156446006</t>
  </si>
  <si>
    <t>161202072</t>
  </si>
  <si>
    <t>Ali Galip</t>
  </si>
  <si>
    <t>Erdem</t>
  </si>
  <si>
    <t>İç Mimarlık</t>
  </si>
  <si>
    <t xml:space="preserve">  -10,00 puan uygulandı.</t>
  </si>
  <si>
    <t>57613130488</t>
  </si>
  <si>
    <t>161205022</t>
  </si>
  <si>
    <t>İlayda</t>
  </si>
  <si>
    <t>Cansız</t>
  </si>
  <si>
    <t>16724593872</t>
  </si>
  <si>
    <t>171205023</t>
  </si>
  <si>
    <t>Ertaş</t>
  </si>
  <si>
    <t>11339732166</t>
  </si>
  <si>
    <t>161008013</t>
  </si>
  <si>
    <t>Beyza Nur</t>
  </si>
  <si>
    <t>Gülümser</t>
  </si>
  <si>
    <t>37277163220</t>
  </si>
  <si>
    <t>151008093</t>
  </si>
  <si>
    <t xml:space="preserve">Tuğba </t>
  </si>
  <si>
    <t>Gümrükçüoğlu</t>
  </si>
  <si>
    <t>42298811432</t>
  </si>
  <si>
    <t>160202013</t>
  </si>
  <si>
    <t>Dindar</t>
  </si>
  <si>
    <t>Dilek</t>
  </si>
  <si>
    <t>Hukuk Fakültesi</t>
  </si>
  <si>
    <t>Hukuk Fakültesi (İngilizce)</t>
  </si>
  <si>
    <t>41423009126</t>
  </si>
  <si>
    <t>171201317</t>
  </si>
  <si>
    <t>Fidem Cansın</t>
  </si>
  <si>
    <t>Akaç</t>
  </si>
  <si>
    <t>41411009572</t>
  </si>
  <si>
    <t>171205041</t>
  </si>
  <si>
    <t>Doğa</t>
  </si>
  <si>
    <t>19873907880</t>
  </si>
  <si>
    <t>171201300</t>
  </si>
  <si>
    <t>Beyzanur</t>
  </si>
  <si>
    <t>Özteker</t>
  </si>
  <si>
    <t>30052492218</t>
  </si>
  <si>
    <t>170709003</t>
  </si>
  <si>
    <t>İrem</t>
  </si>
  <si>
    <t>Çınar</t>
  </si>
  <si>
    <t>53989556280</t>
  </si>
  <si>
    <t>170709002</t>
  </si>
  <si>
    <t>Deliktaş</t>
  </si>
  <si>
    <t>40087503568</t>
  </si>
  <si>
    <t>171008002</t>
  </si>
  <si>
    <t>Ayşe Gül</t>
  </si>
  <si>
    <t>Mert</t>
  </si>
  <si>
    <t>20396391520</t>
  </si>
  <si>
    <t>170202022</t>
  </si>
  <si>
    <t>Ulaş</t>
  </si>
  <si>
    <t xml:space="preserve">Aktaş </t>
  </si>
  <si>
    <t>12737191494</t>
  </si>
  <si>
    <t>160709002</t>
  </si>
  <si>
    <t>Merve</t>
  </si>
  <si>
    <t>Potoğlu</t>
  </si>
  <si>
    <t>10997497646</t>
  </si>
  <si>
    <t>170505003</t>
  </si>
  <si>
    <t>Gökgöz</t>
  </si>
  <si>
    <t>İletişim Fakültesi</t>
  </si>
  <si>
    <t>Halkla İlişkiler ve Tanıtım (İngilizce)</t>
  </si>
  <si>
    <t>41407474674</t>
  </si>
  <si>
    <t>161301028</t>
  </si>
  <si>
    <t>Deniz Can</t>
  </si>
  <si>
    <t>Karakuyu</t>
  </si>
  <si>
    <t>Güzel Sanatlar Fakültesi</t>
  </si>
  <si>
    <t>Sahne Sanatları</t>
  </si>
  <si>
    <t>29338543782</t>
  </si>
  <si>
    <t>160306016</t>
  </si>
  <si>
    <t>Demet</t>
  </si>
  <si>
    <t xml:space="preserve">Şirolu </t>
  </si>
  <si>
    <t>25744924344</t>
  </si>
  <si>
    <t>171202002</t>
  </si>
  <si>
    <t>Zeynep</t>
  </si>
  <si>
    <t>47035292574</t>
  </si>
  <si>
    <t>151205041</t>
  </si>
  <si>
    <t>Çil</t>
  </si>
  <si>
    <t>45898249896</t>
  </si>
  <si>
    <t>161002023</t>
  </si>
  <si>
    <t>Simay</t>
  </si>
  <si>
    <t>Başgüner</t>
  </si>
  <si>
    <t>İngilizce Öğretmenliği Programı</t>
  </si>
  <si>
    <t>23225131526</t>
  </si>
  <si>
    <t>160706027</t>
  </si>
  <si>
    <t>Fatmanur</t>
  </si>
  <si>
    <t>Akbaş</t>
  </si>
  <si>
    <t>Yazılım Mühendisliği (İngilizce)</t>
  </si>
  <si>
    <t>32875694824</t>
  </si>
  <si>
    <t>170601007</t>
  </si>
  <si>
    <t>Altan Lemi</t>
  </si>
  <si>
    <t>Yüzen</t>
  </si>
  <si>
    <t>İşletme ve Yönetim Bilimleri Fakültesi</t>
  </si>
  <si>
    <t>İşletme</t>
  </si>
  <si>
    <t>31423452206</t>
  </si>
  <si>
    <t>170306004</t>
  </si>
  <si>
    <t>Sedef Azra</t>
  </si>
  <si>
    <t>Işıklar</t>
  </si>
  <si>
    <t>14374489538</t>
  </si>
  <si>
    <t>181205008</t>
  </si>
  <si>
    <t>Bora</t>
  </si>
  <si>
    <t>Karabulut</t>
  </si>
  <si>
    <t>57397110362</t>
  </si>
  <si>
    <t>170709017</t>
  </si>
  <si>
    <t>Ayten</t>
  </si>
  <si>
    <t>Arıç</t>
  </si>
  <si>
    <t>72820095306</t>
  </si>
  <si>
    <t>160306007</t>
  </si>
  <si>
    <t>Kübra</t>
  </si>
  <si>
    <t>Arslan</t>
  </si>
  <si>
    <t>60025360114</t>
  </si>
  <si>
    <t>170704013</t>
  </si>
  <si>
    <t>Harun Ergin</t>
  </si>
  <si>
    <t>Gönen</t>
  </si>
  <si>
    <t>Bilgisayar Mühendisliği (İngilizce)</t>
  </si>
  <si>
    <t>14087924678</t>
  </si>
  <si>
    <t>170306011</t>
  </si>
  <si>
    <t>Avcı</t>
  </si>
  <si>
    <t>16240330784</t>
  </si>
  <si>
    <t>160301022</t>
  </si>
  <si>
    <t>Fatma Nur</t>
  </si>
  <si>
    <t>Çal</t>
  </si>
  <si>
    <t>Psikoloji Bölümü</t>
  </si>
  <si>
    <t>43486865510</t>
  </si>
  <si>
    <t>181002002</t>
  </si>
  <si>
    <t>Salih</t>
  </si>
  <si>
    <t>Baytürk</t>
  </si>
  <si>
    <t>YÖK Dil Sınavı</t>
  </si>
  <si>
    <t>C2</t>
  </si>
  <si>
    <t>22541604004</t>
  </si>
  <si>
    <t>161001001</t>
  </si>
  <si>
    <t>Semra</t>
  </si>
  <si>
    <t>Duman</t>
  </si>
  <si>
    <t>Rehberlik ve Psikolojik Danışmanlık Programı</t>
  </si>
  <si>
    <t>47713214492</t>
  </si>
  <si>
    <t>160306036</t>
  </si>
  <si>
    <t>Özlem</t>
  </si>
  <si>
    <t xml:space="preserve">Doğan </t>
  </si>
  <si>
    <t>29149370522</t>
  </si>
  <si>
    <t>171205007</t>
  </si>
  <si>
    <t xml:space="preserve">Barış </t>
  </si>
  <si>
    <t>Cum</t>
  </si>
  <si>
    <t>20887971002</t>
  </si>
  <si>
    <t>160604001</t>
  </si>
  <si>
    <t>Hale</t>
  </si>
  <si>
    <t>Bektemür</t>
  </si>
  <si>
    <t>Uluslararası Ticaret ve Lojistik Yönetimi</t>
  </si>
  <si>
    <t>57799529946</t>
  </si>
  <si>
    <t>170601309</t>
  </si>
  <si>
    <t>Kerem</t>
  </si>
  <si>
    <t>Yolaç</t>
  </si>
  <si>
    <t>50674689544</t>
  </si>
  <si>
    <t>171205306</t>
  </si>
  <si>
    <t>Sitem Sima</t>
  </si>
  <si>
    <t>Bağlayan</t>
  </si>
  <si>
    <t>42130955188</t>
  </si>
  <si>
    <t>161008007</t>
  </si>
  <si>
    <t>Melisa</t>
  </si>
  <si>
    <t>Kaya</t>
  </si>
  <si>
    <t>27847348744</t>
  </si>
  <si>
    <t>181205905</t>
  </si>
  <si>
    <t>Riym</t>
  </si>
  <si>
    <t>Güler</t>
  </si>
  <si>
    <t>19573556326</t>
  </si>
  <si>
    <t>171205003</t>
  </si>
  <si>
    <t>Esra Evin</t>
  </si>
  <si>
    <t>Ceylan</t>
  </si>
  <si>
    <t>24935302862</t>
  </si>
  <si>
    <t>180301303</t>
  </si>
  <si>
    <t xml:space="preserve">Nihal Sena </t>
  </si>
  <si>
    <t>Çetin</t>
  </si>
  <si>
    <t>32035798782</t>
  </si>
  <si>
    <t>170503004</t>
  </si>
  <si>
    <t>Nazmi</t>
  </si>
  <si>
    <t>Meriç</t>
  </si>
  <si>
    <t>Halkla İlişkiler ve Tanıtım</t>
  </si>
  <si>
    <t>37117651528</t>
  </si>
  <si>
    <t>181304014</t>
  </si>
  <si>
    <t>Zeliha Gülçin</t>
  </si>
  <si>
    <t>Aslantürkiyeli</t>
  </si>
  <si>
    <t>Cartoons and Animation (Turkish)</t>
  </si>
  <si>
    <t>10964709994</t>
  </si>
  <si>
    <t>161201030</t>
  </si>
  <si>
    <t>Mehmet</t>
  </si>
  <si>
    <t>Şirin</t>
  </si>
  <si>
    <t>19822067320</t>
  </si>
  <si>
    <t>170202016</t>
  </si>
  <si>
    <t>Hasan Emre</t>
  </si>
  <si>
    <t>Kesti</t>
  </si>
  <si>
    <t>15365319070</t>
  </si>
  <si>
    <t>180706005</t>
  </si>
  <si>
    <t>Kaan</t>
  </si>
  <si>
    <t>Bıçakcı</t>
  </si>
  <si>
    <t>40546562440</t>
  </si>
  <si>
    <t>160306005</t>
  </si>
  <si>
    <t>Ayşe</t>
  </si>
  <si>
    <t>Karslı</t>
  </si>
  <si>
    <t>30589796322</t>
  </si>
  <si>
    <t>181205305</t>
  </si>
  <si>
    <t xml:space="preserve">Dila </t>
  </si>
  <si>
    <t>Erdoğdu</t>
  </si>
  <si>
    <t>14594034044</t>
  </si>
  <si>
    <t>180709024</t>
  </si>
  <si>
    <t>Beyza</t>
  </si>
  <si>
    <t>Unsu</t>
  </si>
  <si>
    <t>19481253294</t>
  </si>
  <si>
    <t>161204012</t>
  </si>
  <si>
    <t>Civlez</t>
  </si>
  <si>
    <t>Gemi ve Yat Tasarımı</t>
  </si>
  <si>
    <t>34271253186</t>
  </si>
  <si>
    <t>171205013</t>
  </si>
  <si>
    <t>Damla</t>
  </si>
  <si>
    <t>Esaspehlivan</t>
  </si>
  <si>
    <t>22420127662</t>
  </si>
  <si>
    <t>171008007</t>
  </si>
  <si>
    <t xml:space="preserve">Ceren </t>
  </si>
  <si>
    <t>Yüksel</t>
  </si>
  <si>
    <t>16985707902</t>
  </si>
  <si>
    <t>150709007</t>
  </si>
  <si>
    <t>Işıl</t>
  </si>
  <si>
    <t>Altunkaynak</t>
  </si>
  <si>
    <t>50362177292</t>
  </si>
  <si>
    <t>180709005</t>
  </si>
  <si>
    <t>Yalçıncan</t>
  </si>
  <si>
    <t>İkin</t>
  </si>
  <si>
    <t>28321289454</t>
  </si>
  <si>
    <t>160306023</t>
  </si>
  <si>
    <t>Adabağlı</t>
  </si>
  <si>
    <t>23503192140</t>
  </si>
  <si>
    <t>160306315</t>
  </si>
  <si>
    <t>Ezgi</t>
  </si>
  <si>
    <t>32122475534</t>
  </si>
  <si>
    <t>181113102</t>
  </si>
  <si>
    <t>Gül Zengin</t>
  </si>
  <si>
    <t>Sosyal Bilimler Enstitüsü</t>
  </si>
  <si>
    <t>English Language Teaching Programme</t>
  </si>
  <si>
    <t>Yüksek Lisans</t>
  </si>
  <si>
    <t>B2</t>
  </si>
  <si>
    <t>99198234724</t>
  </si>
  <si>
    <t>180306801</t>
  </si>
  <si>
    <t>Nashwa</t>
  </si>
  <si>
    <t>Hago</t>
  </si>
  <si>
    <t>46936216412</t>
  </si>
  <si>
    <t>180505023</t>
  </si>
  <si>
    <t xml:space="preserve">Melis </t>
  </si>
  <si>
    <t>Gül</t>
  </si>
  <si>
    <t>16091692734</t>
  </si>
  <si>
    <t>161201070</t>
  </si>
  <si>
    <t>Umut Çağlar</t>
  </si>
  <si>
    <t>Günlü</t>
  </si>
  <si>
    <t>26957297928</t>
  </si>
  <si>
    <t>170709305</t>
  </si>
  <si>
    <t>Akyar</t>
  </si>
  <si>
    <t>30883941602</t>
  </si>
  <si>
    <t>160709005</t>
  </si>
  <si>
    <t>Ömer</t>
  </si>
  <si>
    <t>Yıldız</t>
  </si>
  <si>
    <t>18814504348</t>
  </si>
  <si>
    <t>171205032</t>
  </si>
  <si>
    <t>Asena</t>
  </si>
  <si>
    <t>Öncü</t>
  </si>
  <si>
    <t>16954419874</t>
  </si>
  <si>
    <t>181205054</t>
  </si>
  <si>
    <t xml:space="preserve">Bora Alper </t>
  </si>
  <si>
    <t>Yılmaz</t>
  </si>
  <si>
    <t>10415228340</t>
  </si>
  <si>
    <t>170505002</t>
  </si>
  <si>
    <t>Ozan</t>
  </si>
  <si>
    <t>Akgül</t>
  </si>
  <si>
    <t>47416564108</t>
  </si>
  <si>
    <t>181205050</t>
  </si>
  <si>
    <t>Murat</t>
  </si>
  <si>
    <t>Tanıl</t>
  </si>
  <si>
    <t>13724022494</t>
  </si>
  <si>
    <t>170202131</t>
  </si>
  <si>
    <t>Hazal Serdem</t>
  </si>
  <si>
    <t>21782044716</t>
  </si>
  <si>
    <t>170202002</t>
  </si>
  <si>
    <t xml:space="preserve">Batuhan </t>
  </si>
  <si>
    <t>Demirtaş</t>
  </si>
  <si>
    <t>28021963012</t>
  </si>
  <si>
    <t>170306017</t>
  </si>
  <si>
    <t>Erdoğan</t>
  </si>
  <si>
    <t>35234177372</t>
  </si>
  <si>
    <t>170706014</t>
  </si>
  <si>
    <t>Sevilay</t>
  </si>
  <si>
    <t>Çeker</t>
  </si>
  <si>
    <t>66478042614</t>
  </si>
  <si>
    <t>170202008</t>
  </si>
  <si>
    <t>Bayram Ali</t>
  </si>
  <si>
    <t xml:space="preserve">Durukan </t>
  </si>
  <si>
    <t>Hukuk Fakültesi (Türkçe)</t>
  </si>
  <si>
    <t>42859811772</t>
  </si>
  <si>
    <t>180301007</t>
  </si>
  <si>
    <t>Zelal</t>
  </si>
  <si>
    <t>Altun</t>
  </si>
  <si>
    <t>12484736016</t>
  </si>
  <si>
    <t>160306025</t>
  </si>
  <si>
    <t>Sena</t>
  </si>
  <si>
    <t>Miskan</t>
  </si>
  <si>
    <t>37802021384</t>
  </si>
  <si>
    <t>180706018</t>
  </si>
  <si>
    <t>Serkan</t>
  </si>
  <si>
    <t>Yıldırım</t>
  </si>
  <si>
    <t>14318791734</t>
  </si>
  <si>
    <t>180306019</t>
  </si>
  <si>
    <t>Begüm Naz</t>
  </si>
  <si>
    <t>Şimşek</t>
  </si>
  <si>
    <t>27524095138</t>
  </si>
  <si>
    <t>170306015</t>
  </si>
  <si>
    <t>Gamze</t>
  </si>
  <si>
    <t>Nargileci</t>
  </si>
  <si>
    <t>29777053774</t>
  </si>
  <si>
    <t>171205020</t>
  </si>
  <si>
    <t>Cem Tuna</t>
  </si>
  <si>
    <t>Uzuner</t>
  </si>
  <si>
    <t>41069100416</t>
  </si>
  <si>
    <t>181304003</t>
  </si>
  <si>
    <t xml:space="preserve">Serhat </t>
  </si>
  <si>
    <t>Şen</t>
  </si>
  <si>
    <t>44188048928</t>
  </si>
  <si>
    <t>181128105</t>
  </si>
  <si>
    <t>Sezen</t>
  </si>
  <si>
    <t>Akyıldız</t>
  </si>
  <si>
    <t>Felsefe (Yüksek Lisans)</t>
  </si>
  <si>
    <t>YDS</t>
  </si>
  <si>
    <t>18881198600</t>
  </si>
  <si>
    <t>171205058</t>
  </si>
  <si>
    <t>Hakkı</t>
  </si>
  <si>
    <t>İşçi</t>
  </si>
  <si>
    <t>16714591284</t>
  </si>
  <si>
    <t>171205006</t>
  </si>
  <si>
    <t>Yeşim</t>
  </si>
  <si>
    <t>18779225012</t>
  </si>
  <si>
    <t>160202010</t>
  </si>
  <si>
    <t>Gökçem</t>
  </si>
  <si>
    <t>Göktaş</t>
  </si>
  <si>
    <t>22028170596</t>
  </si>
  <si>
    <t>181205018</t>
  </si>
  <si>
    <t>Seray</t>
  </si>
  <si>
    <t>Aydemir</t>
  </si>
  <si>
    <t>42712881508</t>
  </si>
  <si>
    <t>171205040</t>
  </si>
  <si>
    <t xml:space="preserve">Beyza </t>
  </si>
  <si>
    <t xml:space="preserve">Namaz </t>
  </si>
  <si>
    <t>60013095868</t>
  </si>
  <si>
    <t>161205027</t>
  </si>
  <si>
    <t>Berfin</t>
  </si>
  <si>
    <t>Tekin</t>
  </si>
  <si>
    <t>10946045188</t>
  </si>
  <si>
    <t>171205031</t>
  </si>
  <si>
    <t>Busenur</t>
  </si>
  <si>
    <t>Kalabalık</t>
  </si>
  <si>
    <t>16574809000</t>
  </si>
  <si>
    <t>180505030</t>
  </si>
  <si>
    <t>Sema Nur</t>
  </si>
  <si>
    <t>Solak</t>
  </si>
  <si>
    <t>44680058364</t>
  </si>
  <si>
    <t>180501042</t>
  </si>
  <si>
    <t>Anıl</t>
  </si>
  <si>
    <t>Güven</t>
  </si>
  <si>
    <t>Radyo,Televizyon ve Sinema</t>
  </si>
  <si>
    <t>12895787546</t>
  </si>
  <si>
    <t>161201002</t>
  </si>
  <si>
    <t>Buket</t>
  </si>
  <si>
    <t>Çakır</t>
  </si>
  <si>
    <t>48094084490</t>
  </si>
  <si>
    <t>161205019</t>
  </si>
  <si>
    <t>Elif Deniz</t>
  </si>
  <si>
    <t>Kudu</t>
  </si>
  <si>
    <t>56425347770</t>
  </si>
  <si>
    <t>161002035</t>
  </si>
  <si>
    <t>Kazım Kağan</t>
  </si>
  <si>
    <t>Sarıhan</t>
  </si>
  <si>
    <t>26591342732</t>
  </si>
  <si>
    <t>181201024</t>
  </si>
  <si>
    <t>Erol</t>
  </si>
  <si>
    <t>45922335878</t>
  </si>
  <si>
    <t>181205030</t>
  </si>
  <si>
    <t>Kemal Doğukan</t>
  </si>
  <si>
    <t>Cural</t>
  </si>
  <si>
    <t>15704766084</t>
  </si>
  <si>
    <t>161205011</t>
  </si>
  <si>
    <t>Tuğçe Nur</t>
  </si>
  <si>
    <t>Kamiloğlu</t>
  </si>
  <si>
    <t>23803576206</t>
  </si>
  <si>
    <t>171205024</t>
  </si>
  <si>
    <t>Açıkgöz</t>
  </si>
  <si>
    <t>19540981748</t>
  </si>
  <si>
    <t>170301345</t>
  </si>
  <si>
    <t>Ünverdi</t>
  </si>
  <si>
    <t>20159720444</t>
  </si>
  <si>
    <t>161008512</t>
  </si>
  <si>
    <t>Berda</t>
  </si>
  <si>
    <t>Deveci</t>
  </si>
  <si>
    <t>22084083434</t>
  </si>
  <si>
    <t>161008027</t>
  </si>
  <si>
    <t>Ecem</t>
  </si>
  <si>
    <t>Alanta</t>
  </si>
  <si>
    <t>47662696400</t>
  </si>
  <si>
    <t>181002003</t>
  </si>
  <si>
    <t>Meltem Ece</t>
  </si>
  <si>
    <t>Şeker</t>
  </si>
  <si>
    <t>Sıra No</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</si>
  <si>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</si>
  <si>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</si>
  <si>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</si>
  <si>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</si>
  <si>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</si>
  <si>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</si>
  <si>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</si>
  <si>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</si>
  <si>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</si>
  <si>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</si>
  <si>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</si>
  <si>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</si>
  <si>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</si>
  <si>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</si>
  <si>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</si>
  <si>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</si>
  <si>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</si>
  <si>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</si>
  <si>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</si>
  <si>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</si>
  <si>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</si>
  <si>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</si>
  <si>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</si>
  <si>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</si>
  <si>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</si>
  <si>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</si>
  <si>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</si>
  <si>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</si>
  <si>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</si>
  <si>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</si>
  <si>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</si>
  <si>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</si>
  <si>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</si>
  <si>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</si>
  <si>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</si>
  <si>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</si>
  <si>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</si>
  <si>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</si>
  <si>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</si>
  <si>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</si>
  <si>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</si>
  <si>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</si>
  <si>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</si>
  <si>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</si>
  <si>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</si>
  <si>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</si>
  <si>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</si>
  <si>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</si>
  <si>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</si>
  <si>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</si>
  <si>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</si>
  <si>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</si>
  <si>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</si>
  <si>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</si>
  <si>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</si>
  <si>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</si>
  <si>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</si>
  <si>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</si>
  <si>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</si>
  <si>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</si>
  <si>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</si>
  <si>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</si>
  <si>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</si>
  <si>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</si>
  <si>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</si>
  <si>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</si>
  <si>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</si>
  <si>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</si>
  <si>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</si>
  <si>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</si>
  <si>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</si>
  <si>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</si>
  <si>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</si>
  <si>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</si>
  <si>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</si>
  <si>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</si>
  <si>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</si>
  <si>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</si>
  <si>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</si>
  <si>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</si>
  <si>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</si>
  <si>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</si>
  <si>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</si>
  <si>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</si>
  <si>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</si>
  <si>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</si>
  <si>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</si>
  <si>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</si>
  <si>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</si>
  <si>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</si>
  <si>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</si>
  <si>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</si>
  <si>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</si>
  <si>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</si>
  <si>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</si>
  <si>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</si>
  <si>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</si>
  <si>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</si>
  <si>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</si>
  <si>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</si>
  <si>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</si>
  <si>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</si>
  <si>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</si>
  <si>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</si>
  <si>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</si>
  <si>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</si>
  <si>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</si>
  <si>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</si>
  <si>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 Erasmus Yabancı Dil Sınavı Sonucu 50'nin altında olan öğrencilerin nihai puanları hesaplanmamıştır.</t>
  </si>
  <si>
    <t>Yerleştiği Bölüm</t>
  </si>
  <si>
    <t>Tercihi</t>
  </si>
  <si>
    <t>Erasmus Kodu</t>
  </si>
  <si>
    <t>Hagskolen Stord/ Haugesund University College</t>
  </si>
  <si>
    <t>N ROMMETV01</t>
  </si>
  <si>
    <t>University of Jyvaskyla</t>
  </si>
  <si>
    <t>SF JYVASKY01</t>
  </si>
  <si>
    <t>Comenius University in Bratislava</t>
  </si>
  <si>
    <t>SK BRATISL02</t>
  </si>
  <si>
    <t>University of Bucharest</t>
  </si>
  <si>
    <t>RO BUCURES09</t>
  </si>
  <si>
    <t>International Balkan University</t>
  </si>
  <si>
    <t>MK SKOPJE04</t>
  </si>
  <si>
    <t>Ovidius University of Constanta</t>
  </si>
  <si>
    <t>RO CONSTAN02</t>
  </si>
  <si>
    <t>Angel Kanchev University of Ruse</t>
  </si>
  <si>
    <t>BG ROUSSE01</t>
  </si>
  <si>
    <t>Statatü</t>
  </si>
  <si>
    <t>YEDEK</t>
  </si>
  <si>
    <t>KAZANDI</t>
  </si>
  <si>
    <t>Cardiff Metropolitan University</t>
  </si>
  <si>
    <t>UK CARDIFF 05</t>
  </si>
  <si>
    <t>Real Escuela Superior De Arte Dramatico (RESAD)</t>
  </si>
  <si>
    <t>E MADRID19</t>
  </si>
  <si>
    <t>Universitat Passau</t>
  </si>
  <si>
    <t>D PASSAU01</t>
  </si>
  <si>
    <t>Wyzsza Szkola Finansow</t>
  </si>
  <si>
    <t>PL BEIELSKO04</t>
  </si>
  <si>
    <t>Universidad Rey Juan Carlos</t>
  </si>
  <si>
    <t>E MADRID26</t>
  </si>
  <si>
    <t>Malmo University</t>
  </si>
  <si>
    <t>S MALMO01</t>
  </si>
  <si>
    <t>Philipps- Universitat Marburg</t>
  </si>
  <si>
    <t>D MARBURG01</t>
  </si>
  <si>
    <t>Universidad de Valladolid</t>
  </si>
  <si>
    <t>E VALLADO01</t>
  </si>
  <si>
    <t>Vilniaus Universitetas</t>
  </si>
  <si>
    <t>LT VILNIUS01</t>
  </si>
  <si>
    <t>University of Social Sciences and Humanities</t>
  </si>
  <si>
    <t>PL WARSZAW37</t>
  </si>
  <si>
    <t>Avans University of Applied Sciences</t>
  </si>
  <si>
    <t>NL BREDA01</t>
  </si>
  <si>
    <t>Varna Free University</t>
  </si>
  <si>
    <t>BG VARNA01</t>
  </si>
  <si>
    <t>George August Universitat Göttingen</t>
  </si>
  <si>
    <t>D GOTTING01</t>
  </si>
  <si>
    <t>The East European State University In Przemysl</t>
  </si>
  <si>
    <t>PL PRZEMYS 02</t>
  </si>
  <si>
    <t>Fachhochschule Köln</t>
  </si>
  <si>
    <t>D KOLN04</t>
  </si>
  <si>
    <t>Hogeschool Rotterdam</t>
  </si>
  <si>
    <t>NL ROTTERD03</t>
  </si>
  <si>
    <t>Dönemi</t>
  </si>
  <si>
    <t>Universita Degli Studi Di Padova</t>
  </si>
  <si>
    <t>I PADOVA01</t>
  </si>
  <si>
    <t>Universita'Degli Studi Di Genova</t>
  </si>
  <si>
    <t>I GENOVA01</t>
  </si>
  <si>
    <t>Universidad Del Pais Vasco</t>
  </si>
  <si>
    <t>E BILBAO01</t>
  </si>
  <si>
    <t>University of Applied Sciences Koblenz</t>
  </si>
  <si>
    <t>D KOBLENZ01</t>
  </si>
  <si>
    <t>Bahar</t>
  </si>
  <si>
    <t>Güz</t>
  </si>
  <si>
    <t>Güz ve Bahar</t>
  </si>
  <si>
    <t>Katholische Hochschule Nordrhein-Westfalen</t>
  </si>
  <si>
    <t>D KOLN05</t>
  </si>
  <si>
    <t>University of Economics in Katowice</t>
  </si>
  <si>
    <t>PL KATOWIC02</t>
  </si>
  <si>
    <t>Riga Building Collage</t>
  </si>
  <si>
    <t>LV RIGA40</t>
  </si>
  <si>
    <t>School of Pedagogical Techinological Education</t>
  </si>
  <si>
    <t>G ATHINE53</t>
  </si>
  <si>
    <t>University of Modena and Reggio Emilia</t>
  </si>
  <si>
    <t>I MODENA01</t>
  </si>
  <si>
    <t>Mondragon Unibertsitatea</t>
  </si>
  <si>
    <t>E MONDRAG01</t>
  </si>
  <si>
    <t>University Politehnica of Bucharest</t>
  </si>
  <si>
    <t>RO BUCURES11</t>
  </si>
  <si>
    <t>Fachhochschule Bingen Univesity of Applied Sciences</t>
  </si>
  <si>
    <t>D BINGEN 01</t>
  </si>
  <si>
    <t>University of Bergamo</t>
  </si>
  <si>
    <t>I BERGAMO 01</t>
  </si>
  <si>
    <t>Universitat de Barcelona</t>
  </si>
  <si>
    <t>E BARCELO01</t>
  </si>
  <si>
    <t>** 2016-2018 yılları arasındaki Erasmus Öğrenim Hareketliliği hibe dağılımı baz alınarak, 2019 Erasmus Hareketliliği tahmini hibe dağılımı yapılmıştır. Hibe alması öngörülen öğrenciler farklı renkler ile işaretlendirilerek belirtilmiştir. Bu tablo dağılımı öngörü olup nihai hibelendirme, 2019 Erasmus bütçesi duyurulduktan sonra yapılacaktır. Tahmini öğrenci sayısına göre bölüm birincileri hibe alması planlanmaktadır.</t>
  </si>
  <si>
    <t>ERASMUS ÖĞRENİM</t>
  </si>
  <si>
    <t>MİMARLIK</t>
  </si>
  <si>
    <t xml:space="preserve">İŞLETME </t>
  </si>
  <si>
    <t>İLETİŞİM</t>
  </si>
  <si>
    <t>EĞİTİM</t>
  </si>
  <si>
    <t>MÜHENDİSLİK</t>
  </si>
  <si>
    <t>GÜZEL SANATLAR</t>
  </si>
  <si>
    <t>HUKUK</t>
  </si>
  <si>
    <t>İNSAN VE TOPLUM BİLİMLERİ</t>
  </si>
  <si>
    <t>TIP</t>
  </si>
  <si>
    <t>KONSERVATUAR</t>
  </si>
  <si>
    <t>MYO</t>
  </si>
  <si>
    <t>SOSYAL BİLİMLER ENSTİTÜSÜ</t>
  </si>
  <si>
    <t>FEN BİLİMLER ENSTİTÜSÜ</t>
  </si>
  <si>
    <t>TAHMINI KONTENJAN</t>
  </si>
  <si>
    <t>2019-2020 BARAJ USTU</t>
  </si>
  <si>
    <t xml:space="preserve">*** Erasmus Öğrenim Hareketliliği için resmi feragat süresi 30 Ağustos Cuma günüdür.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</si>
</sst>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yyyy"/>
  </numFmts>
  <fonts count="11" x14ac:knownFonts="1">
    <font>
      <sz val="11"/>
      <color theme="1"/>
      <name val="Calibri"/>
      <family val="2"/>
      <scheme val="minor"/>
    </font>
    <font>
      <sz val="9"/>
      <color rgb="FFFFFFFF"/>
      <name val="Times New Roman"/>
      <family val="1"/>
      <charset val="162"/>
    </font>
    <font>
      <sz val="9"/>
      <color rgb="FF000000"/>
      <name val="Times New Roman"/>
      <family val="1"/>
      <charset val="162"/>
    </font>
    <font>
      <sz val="9"/>
      <name val="Times New Roman"/>
      <family val="1"/>
      <charset val="162"/>
    </font>
    <font>
      <sz val="11"/>
      <name val="Calibri"/>
      <family val="2"/>
      <scheme val="minor"/>
    </font>
    <font>
      <sz val="14"/>
      <color theme="1"/>
      <name val="Calibri"/>
      <family val="2"/>
      <scheme val="minor"/>
    </font>
    <font>
      <sz val="14"/>
      <color rgb="FF000000"/>
      <name val="Times New Roman"/>
      <family val="1"/>
      <charset val="162"/>
    </font>
    <font>
      <sz val="9"/>
      <color rgb="FF000000"/>
      <name val="Times New Roman"/>
      <family val="1"/>
      <charset val="162"/>
    </font>
    <font>
      <b/>
      <sz val="11"/>
      <color theme="1"/>
      <name val="Calibri"/>
      <family val="2"/>
      <charset val="162"/>
      <scheme val="minor"/>
    </font>
    <font>
      <b/>
      <sz val="14"/>
      <color theme="1"/>
      <name val="Calibri"/>
      <family val="2"/>
      <charset val="162"/>
      <scheme val="minor"/>
    </font>
    <font>
      <sz val="14"/>
      <color theme="1"/>
      <name val="Times New Roman"/>
      <family val="1"/>
      <charset val="162"/>
    </font>
  </fonts>
  <fills count="13">
    <fill>
      <patternFill patternType="none"/>
    </fill>
    <fill>
      <patternFill patternType="gray125"/>
    </fill>
    <fill>
      <patternFill patternType="solid">
        <fgColor rgb="FF808080"/>
      </patternFill>
    </fill>
    <fill>
      <patternFill patternType="solid">
        <fgColor rgb="FFFFFF00"/>
        <bgColor indexed="64"/>
      </patternFill>
    </fill>
    <fill>
      <patternFill patternType="solid">
        <fgColor rgb="FFFF0000"/>
        <bgColor indexed="64"/>
      </patternFill>
    </fill>
    <fill>
      <patternFill patternType="solid">
        <fgColor rgb="FFFFFFCC"/>
        <bgColor indexed="64"/>
      </patternFill>
    </fill>
    <fill>
      <patternFill patternType="solid">
        <fgColor rgb="FFFF99FF"/>
        <bgColor indexed="64"/>
      </patternFill>
    </fill>
    <fill>
      <patternFill patternType="solid">
        <fgColor rgb="FF99CCFF"/>
        <bgColor indexed="64"/>
      </patternFill>
    </fill>
    <fill>
      <patternFill patternType="solid">
        <fgColor rgb="FF99FF66"/>
        <bgColor indexed="64"/>
      </patternFill>
    </fill>
    <fill>
      <patternFill patternType="solid">
        <fgColor rgb="FFB2B2B2"/>
        <bgColor indexed="64"/>
      </patternFill>
    </fill>
    <fill>
      <patternFill patternType="solid">
        <fgColor rgb="FF99FFCC"/>
        <bgColor indexed="64"/>
      </patternFill>
    </fill>
    <fill>
      <patternFill patternType="solid">
        <fgColor theme="5" tint="0.59999389629810485"/>
        <bgColor indexed="64"/>
      </patternFill>
    </fill>
    <fill>
      <patternFill patternType="solid">
        <fgColor theme="2" tint="-0.24997711111789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rgb="FFA9A9A9"/>
      </left>
      <right/>
      <top style="thin">
        <color rgb="FFA9A9A9"/>
      </top>
      <bottom style="thin">
        <color rgb="FFA9A9A9"/>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rgb="FFA9A9A9"/>
      </left>
      <right/>
      <top/>
      <bottom style="thin">
        <color rgb="FFA9A9A9"/>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style="medium">
        <color indexed="64"/>
      </top>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139">
    <xf numFmtId="0" fontId="0" fillId="0" borderId="0" xfId="0"/>
    <xf numFmtId="0" fontId="0" fillId="0" borderId="0" xfId="0" applyFill="1"/>
    <xf numFmtId="0" fontId="4" fillId="0" borderId="0" xfId="0" applyFont="1" applyFill="1"/>
    <xf numFmtId="49" fontId="2" fillId="0" borderId="2" xfId="0" applyNumberFormat="1" applyFont="1" applyFill="1" applyBorder="1" applyAlignment="1">
      <alignment horizontal="left" vertical="center" wrapText="1" readingOrder="1"/>
    </xf>
    <xf numFmtId="49" fontId="2" fillId="0" borderId="1" xfId="0" applyNumberFormat="1" applyFont="1" applyFill="1" applyBorder="1" applyAlignment="1">
      <alignment horizontal="left" vertical="center" wrapText="1" readingOrder="1"/>
    </xf>
    <xf numFmtId="49" fontId="2" fillId="0" borderId="4" xfId="0" applyNumberFormat="1" applyFont="1" applyFill="1" applyBorder="1" applyAlignment="1">
      <alignment horizontal="left" vertical="center" wrapText="1" readingOrder="1"/>
    </xf>
    <xf numFmtId="49" fontId="2" fillId="0" borderId="5" xfId="0" applyNumberFormat="1" applyFont="1" applyFill="1" applyBorder="1" applyAlignment="1">
      <alignment horizontal="left" vertical="center" wrapText="1" readingOrder="1"/>
    </xf>
    <xf numFmtId="49" fontId="2" fillId="0" borderId="6" xfId="0" applyNumberFormat="1" applyFont="1" applyFill="1" applyBorder="1" applyAlignment="1">
      <alignment horizontal="left" vertical="center" wrapText="1" readingOrder="1"/>
    </xf>
    <xf numFmtId="49" fontId="2" fillId="0" borderId="8" xfId="0" applyNumberFormat="1" applyFont="1" applyFill="1" applyBorder="1" applyAlignment="1">
      <alignment horizontal="left" vertical="center" wrapText="1" readingOrder="1"/>
    </xf>
    <xf numFmtId="49" fontId="2" fillId="0" borderId="9" xfId="0" applyNumberFormat="1" applyFont="1" applyFill="1" applyBorder="1" applyAlignment="1">
      <alignment horizontal="left" vertical="center" wrapText="1" readingOrder="1"/>
    </xf>
    <xf numFmtId="49" fontId="2" fillId="3" borderId="1" xfId="0" applyNumberFormat="1" applyFont="1" applyFill="1" applyBorder="1" applyAlignment="1">
      <alignment horizontal="left" vertical="center" wrapText="1" readingOrder="1"/>
    </xf>
    <xf numFmtId="49" fontId="2" fillId="0" borderId="10" xfId="0" applyNumberFormat="1" applyFont="1" applyFill="1" applyBorder="1" applyAlignment="1">
      <alignment horizontal="left" vertical="center" wrapText="1" readingOrder="1"/>
    </xf>
    <xf numFmtId="49" fontId="2" fillId="4" borderId="4" xfId="0" applyNumberFormat="1" applyFont="1" applyFill="1" applyBorder="1" applyAlignment="1">
      <alignment horizontal="left" vertical="center" wrapText="1" readingOrder="1"/>
    </xf>
    <xf numFmtId="49" fontId="2" fillId="4" borderId="1" xfId="0" applyNumberFormat="1" applyFont="1" applyFill="1" applyBorder="1" applyAlignment="1">
      <alignment horizontal="left" vertical="center" wrapText="1" readingOrder="1"/>
    </xf>
    <xf numFmtId="49" fontId="2" fillId="4" borderId="10" xfId="0" applyNumberFormat="1" applyFont="1" applyFill="1" applyBorder="1" applyAlignment="1">
      <alignment horizontal="left" vertical="center" wrapText="1" readingOrder="1"/>
    </xf>
    <xf numFmtId="49" fontId="2" fillId="5" borderId="8" xfId="0" applyNumberFormat="1" applyFont="1" applyFill="1" applyBorder="1" applyAlignment="1">
      <alignment horizontal="left" vertical="center" wrapText="1" readingOrder="1"/>
    </xf>
    <xf numFmtId="49" fontId="2" fillId="6" borderId="4" xfId="0" applyNumberFormat="1" applyFont="1" applyFill="1" applyBorder="1" applyAlignment="1">
      <alignment horizontal="left" vertical="center" wrapText="1" readingOrder="1"/>
    </xf>
    <xf numFmtId="49" fontId="2" fillId="6" borderId="1" xfId="0" applyNumberFormat="1" applyFont="1" applyFill="1" applyBorder="1" applyAlignment="1">
      <alignment horizontal="left" vertical="center" wrapText="1" readingOrder="1"/>
    </xf>
    <xf numFmtId="49" fontId="2" fillId="6" borderId="10" xfId="0" applyNumberFormat="1" applyFont="1" applyFill="1" applyBorder="1" applyAlignment="1">
      <alignment horizontal="left" vertical="center" wrapText="1" readingOrder="1"/>
    </xf>
    <xf numFmtId="49" fontId="2" fillId="7" borderId="4" xfId="0" applyNumberFormat="1" applyFont="1" applyFill="1" applyBorder="1" applyAlignment="1">
      <alignment horizontal="left" vertical="center" wrapText="1" readingOrder="1"/>
    </xf>
    <xf numFmtId="49" fontId="2" fillId="7" borderId="1" xfId="0" applyNumberFormat="1" applyFont="1" applyFill="1" applyBorder="1" applyAlignment="1">
      <alignment horizontal="left" vertical="center" wrapText="1" readingOrder="1"/>
    </xf>
    <xf numFmtId="49" fontId="2" fillId="7" borderId="10" xfId="0" applyNumberFormat="1" applyFont="1" applyFill="1" applyBorder="1" applyAlignment="1">
      <alignment horizontal="left" vertical="center" wrapText="1" readingOrder="1"/>
    </xf>
    <xf numFmtId="49" fontId="2" fillId="8" borderId="4" xfId="0" applyNumberFormat="1" applyFont="1" applyFill="1" applyBorder="1" applyAlignment="1">
      <alignment horizontal="left" vertical="center" wrapText="1" readingOrder="1"/>
    </xf>
    <xf numFmtId="49" fontId="2" fillId="8" borderId="1" xfId="0" applyNumberFormat="1" applyFont="1" applyFill="1" applyBorder="1" applyAlignment="1">
      <alignment horizontal="left" vertical="center" wrapText="1" readingOrder="1"/>
    </xf>
    <xf numFmtId="49" fontId="2" fillId="8" borderId="10" xfId="0" applyNumberFormat="1" applyFont="1" applyFill="1" applyBorder="1" applyAlignment="1">
      <alignment horizontal="left" vertical="center" wrapText="1" readingOrder="1"/>
    </xf>
    <xf numFmtId="49" fontId="3" fillId="0" borderId="2" xfId="0" applyNumberFormat="1" applyFont="1" applyFill="1" applyBorder="1" applyAlignment="1">
      <alignment horizontal="left" vertical="center" wrapText="1" readingOrder="1"/>
    </xf>
    <xf numFmtId="49" fontId="3" fillId="0" borderId="1" xfId="0" applyNumberFormat="1" applyFont="1" applyFill="1" applyBorder="1" applyAlignment="1">
      <alignment horizontal="left" vertical="center" wrapText="1" readingOrder="1"/>
    </xf>
    <xf numFmtId="49" fontId="2" fillId="9" borderId="4" xfId="0" applyNumberFormat="1" applyFont="1" applyFill="1" applyBorder="1" applyAlignment="1">
      <alignment horizontal="left" vertical="center" wrapText="1" readingOrder="1"/>
    </xf>
    <xf numFmtId="49" fontId="2" fillId="9" borderId="1" xfId="0" applyNumberFormat="1" applyFont="1" applyFill="1" applyBorder="1" applyAlignment="1">
      <alignment horizontal="left" vertical="center" wrapText="1" readingOrder="1"/>
    </xf>
    <xf numFmtId="49" fontId="3" fillId="9" borderId="1" xfId="0" applyNumberFormat="1" applyFont="1" applyFill="1" applyBorder="1" applyAlignment="1">
      <alignment horizontal="left" vertical="center" wrapText="1" readingOrder="1"/>
    </xf>
    <xf numFmtId="49" fontId="2" fillId="0" borderId="12" xfId="0" applyNumberFormat="1" applyFont="1" applyFill="1" applyBorder="1" applyAlignment="1">
      <alignment horizontal="left" vertical="center" wrapText="1" readingOrder="1"/>
    </xf>
    <xf numFmtId="49" fontId="2" fillId="0" borderId="13" xfId="0" applyNumberFormat="1" applyFont="1" applyFill="1" applyBorder="1" applyAlignment="1">
      <alignment horizontal="left" vertical="center" wrapText="1" readingOrder="1"/>
    </xf>
    <xf numFmtId="49" fontId="2" fillId="0" borderId="14" xfId="0" applyNumberFormat="1" applyFont="1" applyFill="1" applyBorder="1" applyAlignment="1">
      <alignment horizontal="left" vertical="center" wrapText="1" readingOrder="1"/>
    </xf>
    <xf numFmtId="0" fontId="2" fillId="0" borderId="4" xfId="0" applyNumberFormat="1" applyFont="1" applyFill="1" applyBorder="1" applyAlignment="1">
      <alignment horizontal="center" vertical="center" wrapText="1" readingOrder="1"/>
    </xf>
    <xf numFmtId="49" fontId="2" fillId="0" borderId="4" xfId="0" applyNumberFormat="1" applyFont="1" applyFill="1" applyBorder="1" applyAlignment="1">
      <alignment horizontal="center" vertical="center" wrapText="1" readingOrder="1"/>
    </xf>
    <xf numFmtId="0" fontId="2" fillId="0" borderId="1" xfId="0" applyNumberFormat="1" applyFont="1" applyFill="1" applyBorder="1" applyAlignment="1">
      <alignment horizontal="center" vertical="center" wrapText="1" readingOrder="1"/>
    </xf>
    <xf numFmtId="49" fontId="2" fillId="0" borderId="1" xfId="0" applyNumberFormat="1" applyFont="1" applyFill="1" applyBorder="1" applyAlignment="1">
      <alignment horizontal="center" vertical="center" wrapText="1" readingOrder="1"/>
    </xf>
    <xf numFmtId="0" fontId="2" fillId="0" borderId="10" xfId="0" applyNumberFormat="1" applyFont="1" applyFill="1" applyBorder="1" applyAlignment="1">
      <alignment horizontal="center" vertical="center" wrapText="1" readingOrder="1"/>
    </xf>
    <xf numFmtId="49" fontId="2" fillId="0" borderId="10" xfId="0" applyNumberFormat="1" applyFont="1" applyFill="1" applyBorder="1" applyAlignment="1">
      <alignment horizontal="center" vertical="center" wrapText="1" readingOrder="1"/>
    </xf>
    <xf numFmtId="0" fontId="3" fillId="0" borderId="1" xfId="0" applyNumberFormat="1" applyFont="1" applyFill="1" applyBorder="1" applyAlignment="1">
      <alignment horizontal="center" vertical="center" wrapText="1" readingOrder="1"/>
    </xf>
    <xf numFmtId="49" fontId="3" fillId="0" borderId="1" xfId="0" applyNumberFormat="1" applyFont="1" applyFill="1" applyBorder="1" applyAlignment="1">
      <alignment horizontal="center" vertical="center" wrapText="1" readingOrder="1"/>
    </xf>
    <xf numFmtId="0" fontId="2" fillId="0" borderId="8" xfId="0" applyNumberFormat="1" applyFont="1" applyFill="1" applyBorder="1" applyAlignment="1">
      <alignment horizontal="center" vertical="center" wrapText="1" readingOrder="1"/>
    </xf>
    <xf numFmtId="49" fontId="2" fillId="0" borderId="8" xfId="0" applyNumberFormat="1" applyFont="1" applyFill="1" applyBorder="1" applyAlignment="1">
      <alignment horizontal="center" vertical="center" wrapText="1" readingOrder="1"/>
    </xf>
    <xf numFmtId="0" fontId="0" fillId="0" borderId="0" xfId="0" applyAlignment="1">
      <alignment horizontal="center"/>
    </xf>
    <xf numFmtId="49" fontId="2" fillId="10" borderId="1" xfId="0" applyNumberFormat="1" applyFont="1" applyFill="1" applyBorder="1" applyAlignment="1">
      <alignment horizontal="left" vertical="center" wrapText="1" readingOrder="1"/>
    </xf>
    <xf numFmtId="49" fontId="2" fillId="0" borderId="15" xfId="0" applyNumberFormat="1" applyFont="1" applyFill="1" applyBorder="1" applyAlignment="1">
      <alignment horizontal="left" vertical="center" wrapText="1" readingOrder="1"/>
    </xf>
    <xf numFmtId="0" fontId="5" fillId="0" borderId="0" xfId="0" applyFont="1"/>
    <xf numFmtId="0" fontId="5" fillId="0" borderId="0" xfId="0" applyFont="1" applyAlignment="1">
      <alignment horizontal="center"/>
    </xf>
    <xf numFmtId="164" fontId="2" fillId="0" borderId="1" xfId="0" applyNumberFormat="1" applyFont="1" applyFill="1" applyBorder="1" applyAlignment="1">
      <alignment horizontal="center" vertical="center" wrapText="1" readingOrder="1"/>
    </xf>
    <xf numFmtId="164" fontId="2" fillId="0" borderId="10" xfId="0" applyNumberFormat="1" applyFont="1" applyFill="1" applyBorder="1" applyAlignment="1">
      <alignment horizontal="center" vertical="center" wrapText="1" readingOrder="1"/>
    </xf>
    <xf numFmtId="164" fontId="2" fillId="0" borderId="4" xfId="0" applyNumberFormat="1" applyFont="1" applyFill="1" applyBorder="1" applyAlignment="1">
      <alignment horizontal="center" vertical="center" wrapText="1" readingOrder="1"/>
    </xf>
    <xf numFmtId="164" fontId="3" fillId="0" borderId="1" xfId="0" applyNumberFormat="1" applyFont="1" applyFill="1" applyBorder="1" applyAlignment="1">
      <alignment horizontal="center" vertical="center" wrapText="1" readingOrder="1"/>
    </xf>
    <xf numFmtId="164" fontId="2" fillId="0" borderId="8" xfId="0" applyNumberFormat="1" applyFont="1" applyFill="1" applyBorder="1" applyAlignment="1">
      <alignment horizontal="center" vertical="center" wrapText="1" readingOrder="1"/>
    </xf>
    <xf numFmtId="49" fontId="2" fillId="3" borderId="4" xfId="0" applyNumberFormat="1" applyFont="1" applyFill="1" applyBorder="1" applyAlignment="1">
      <alignment horizontal="left" vertical="center" wrapText="1" readingOrder="1"/>
    </xf>
    <xf numFmtId="49" fontId="2" fillId="0" borderId="3" xfId="0" applyNumberFormat="1" applyFont="1" applyFill="1" applyBorder="1" applyAlignment="1">
      <alignment horizontal="center" vertical="center" wrapText="1" readingOrder="1"/>
    </xf>
    <xf numFmtId="49" fontId="2" fillId="0" borderId="16" xfId="0" applyNumberFormat="1" applyFont="1" applyFill="1" applyBorder="1" applyAlignment="1">
      <alignment horizontal="center" vertical="center" wrapText="1" readingOrder="1"/>
    </xf>
    <xf numFmtId="49" fontId="2" fillId="0" borderId="7" xfId="0" applyNumberFormat="1" applyFont="1" applyFill="1" applyBorder="1" applyAlignment="1">
      <alignment horizontal="center" vertical="center" wrapText="1" readingOrder="1"/>
    </xf>
    <xf numFmtId="49" fontId="2" fillId="0" borderId="17" xfId="0" applyNumberFormat="1" applyFont="1" applyFill="1" applyBorder="1" applyAlignment="1">
      <alignment horizontal="center" vertical="center" wrapText="1" readingOrder="1"/>
    </xf>
    <xf numFmtId="49" fontId="2" fillId="9" borderId="10" xfId="0" applyNumberFormat="1" applyFont="1" applyFill="1" applyBorder="1" applyAlignment="1">
      <alignment horizontal="left" vertical="center" wrapText="1" readingOrder="1"/>
    </xf>
    <xf numFmtId="49" fontId="2" fillId="5" borderId="4" xfId="0" applyNumberFormat="1" applyFont="1" applyFill="1" applyBorder="1" applyAlignment="1">
      <alignment horizontal="left" vertical="center" wrapText="1" readingOrder="1"/>
    </xf>
    <xf numFmtId="0" fontId="1" fillId="2" borderId="10" xfId="0" applyNumberFormat="1" applyFont="1" applyFill="1" applyBorder="1" applyAlignment="1">
      <alignment horizontal="center" vertical="center" wrapText="1" readingOrder="1"/>
    </xf>
    <xf numFmtId="49" fontId="2" fillId="11" borderId="4" xfId="0" applyNumberFormat="1" applyFont="1" applyFill="1" applyBorder="1" applyAlignment="1">
      <alignment horizontal="left" vertical="center" wrapText="1" readingOrder="1"/>
    </xf>
    <xf numFmtId="49" fontId="2" fillId="11" borderId="1" xfId="0" applyNumberFormat="1" applyFont="1" applyFill="1" applyBorder="1" applyAlignment="1">
      <alignment horizontal="left" vertical="center" wrapText="1" readingOrder="1"/>
    </xf>
    <xf numFmtId="49" fontId="2" fillId="11" borderId="10" xfId="0" applyNumberFormat="1" applyFont="1" applyFill="1" applyBorder="1" applyAlignment="1">
      <alignment horizontal="left" vertical="center" wrapText="1" readingOrder="1"/>
    </xf>
    <xf numFmtId="49" fontId="2" fillId="0" borderId="18" xfId="0" applyNumberFormat="1" applyFont="1" applyFill="1" applyBorder="1" applyAlignment="1">
      <alignment horizontal="center" vertical="center" wrapText="1" readingOrder="1"/>
    </xf>
    <xf numFmtId="49" fontId="2" fillId="0" borderId="19" xfId="0" applyNumberFormat="1" applyFont="1" applyFill="1" applyBorder="1" applyAlignment="1">
      <alignment horizontal="left" vertical="center" wrapText="1" readingOrder="1"/>
    </xf>
    <xf numFmtId="0" fontId="2" fillId="0" borderId="19" xfId="0" applyNumberFormat="1" applyFont="1" applyFill="1" applyBorder="1" applyAlignment="1">
      <alignment horizontal="center" vertical="center" wrapText="1" readingOrder="1"/>
    </xf>
    <xf numFmtId="164" fontId="2" fillId="0" borderId="19" xfId="0" applyNumberFormat="1" applyFont="1" applyFill="1" applyBorder="1" applyAlignment="1">
      <alignment horizontal="center" vertical="center" wrapText="1" readingOrder="1"/>
    </xf>
    <xf numFmtId="49" fontId="2" fillId="0" borderId="19" xfId="0" applyNumberFormat="1" applyFont="1" applyFill="1" applyBorder="1" applyAlignment="1">
      <alignment horizontal="center" vertical="center" wrapText="1" readingOrder="1"/>
    </xf>
    <xf numFmtId="49" fontId="2" fillId="10" borderId="8" xfId="0" applyNumberFormat="1" applyFont="1" applyFill="1" applyBorder="1" applyAlignment="1">
      <alignment horizontal="left" vertical="center" wrapText="1" readingOrder="1"/>
    </xf>
    <xf numFmtId="49" fontId="2" fillId="10" borderId="19" xfId="0" applyNumberFormat="1" applyFont="1" applyFill="1" applyBorder="1" applyAlignment="1">
      <alignment horizontal="left" vertical="center" wrapText="1" readingOrder="1"/>
    </xf>
    <xf numFmtId="49" fontId="2" fillId="0" borderId="5" xfId="0" applyNumberFormat="1" applyFont="1" applyFill="1" applyBorder="1" applyAlignment="1">
      <alignment horizontal="center" vertical="center" wrapText="1" readingOrder="1"/>
    </xf>
    <xf numFmtId="49" fontId="2" fillId="0" borderId="6" xfId="0" applyNumberFormat="1" applyFont="1" applyFill="1" applyBorder="1" applyAlignment="1">
      <alignment horizontal="center" vertical="center" wrapText="1" readingOrder="1"/>
    </xf>
    <xf numFmtId="49" fontId="2" fillId="3" borderId="8" xfId="0" applyNumberFormat="1" applyFont="1" applyFill="1" applyBorder="1" applyAlignment="1">
      <alignment horizontal="left" vertical="center" wrapText="1" readingOrder="1"/>
    </xf>
    <xf numFmtId="49" fontId="2" fillId="0" borderId="9" xfId="0" applyNumberFormat="1" applyFont="1" applyFill="1" applyBorder="1" applyAlignment="1">
      <alignment horizontal="center" vertical="center" wrapText="1" readingOrder="1"/>
    </xf>
    <xf numFmtId="49" fontId="2" fillId="0" borderId="28" xfId="0" applyNumberFormat="1" applyFont="1" applyFill="1" applyBorder="1" applyAlignment="1">
      <alignment horizontal="center" vertical="center" wrapText="1" readingOrder="1"/>
    </xf>
    <xf numFmtId="49" fontId="2" fillId="0" borderId="29" xfId="0" applyNumberFormat="1" applyFont="1" applyFill="1" applyBorder="1" applyAlignment="1">
      <alignment horizontal="center" vertical="center" wrapText="1" readingOrder="1"/>
    </xf>
    <xf numFmtId="49" fontId="2" fillId="0" borderId="22" xfId="0" applyNumberFormat="1" applyFont="1" applyFill="1" applyBorder="1" applyAlignment="1">
      <alignment horizontal="left" vertical="center" wrapText="1" readingOrder="1"/>
    </xf>
    <xf numFmtId="49" fontId="2" fillId="0" borderId="30" xfId="0" applyNumberFormat="1" applyFont="1" applyFill="1" applyBorder="1" applyAlignment="1">
      <alignment horizontal="left" vertical="center" wrapText="1" readingOrder="1"/>
    </xf>
    <xf numFmtId="49" fontId="2" fillId="0" borderId="31" xfId="0" applyNumberFormat="1" applyFont="1" applyFill="1" applyBorder="1" applyAlignment="1">
      <alignment horizontal="left" vertical="center" wrapText="1" readingOrder="1"/>
    </xf>
    <xf numFmtId="49" fontId="2" fillId="0" borderId="11" xfId="0" applyNumberFormat="1" applyFont="1" applyFill="1" applyBorder="1" applyAlignment="1">
      <alignment horizontal="center" vertical="center" wrapText="1" readingOrder="1"/>
    </xf>
    <xf numFmtId="49" fontId="2" fillId="0" borderId="20" xfId="0" applyNumberFormat="1" applyFont="1" applyFill="1" applyBorder="1" applyAlignment="1">
      <alignment horizontal="center" vertical="center" wrapText="1" readingOrder="1"/>
    </xf>
    <xf numFmtId="49" fontId="7" fillId="0" borderId="16" xfId="0" applyNumberFormat="1" applyFont="1" applyFill="1" applyBorder="1" applyAlignment="1">
      <alignment horizontal="center" vertical="center" wrapText="1" readingOrder="1"/>
    </xf>
    <xf numFmtId="49" fontId="3" fillId="0" borderId="30" xfId="0" applyNumberFormat="1" applyFont="1" applyFill="1" applyBorder="1" applyAlignment="1">
      <alignment horizontal="left" vertical="center" wrapText="1" readingOrder="1"/>
    </xf>
    <xf numFmtId="49" fontId="7" fillId="0" borderId="3" xfId="0" applyNumberFormat="1" applyFont="1" applyFill="1" applyBorder="1" applyAlignment="1">
      <alignment horizontal="center" vertical="center" wrapText="1" readingOrder="1"/>
    </xf>
    <xf numFmtId="49" fontId="7" fillId="0" borderId="7" xfId="0" applyNumberFormat="1" applyFont="1" applyFill="1" applyBorder="1" applyAlignment="1">
      <alignment horizontal="center" vertical="center" wrapText="1" readingOrder="1"/>
    </xf>
    <xf numFmtId="49" fontId="2" fillId="0" borderId="23" xfId="0" applyNumberFormat="1" applyFont="1" applyFill="1" applyBorder="1" applyAlignment="1">
      <alignment horizontal="left" vertical="center" wrapText="1" readingOrder="1"/>
    </xf>
    <xf numFmtId="49" fontId="7" fillId="0" borderId="17" xfId="0" applyNumberFormat="1" applyFont="1" applyFill="1" applyBorder="1" applyAlignment="1">
      <alignment horizontal="center" vertical="center" wrapText="1" readingOrder="1"/>
    </xf>
    <xf numFmtId="49" fontId="7" fillId="0" borderId="1" xfId="0" applyNumberFormat="1" applyFont="1" applyFill="1" applyBorder="1" applyAlignment="1">
      <alignment horizontal="left" vertical="center" wrapText="1" readingOrder="1"/>
    </xf>
    <xf numFmtId="49" fontId="2" fillId="0" borderId="32" xfId="0" applyNumberFormat="1" applyFont="1" applyFill="1" applyBorder="1" applyAlignment="1">
      <alignment horizontal="left" vertical="center" wrapText="1" readingOrder="1"/>
    </xf>
    <xf numFmtId="49" fontId="2" fillId="0" borderId="33" xfId="0" applyNumberFormat="1" applyFont="1" applyFill="1" applyBorder="1" applyAlignment="1">
      <alignment horizontal="center" vertical="center" wrapText="1" readingOrder="1"/>
    </xf>
    <xf numFmtId="49" fontId="2" fillId="3" borderId="3" xfId="0" applyNumberFormat="1" applyFont="1" applyFill="1" applyBorder="1" applyAlignment="1">
      <alignment horizontal="center" vertical="center" wrapText="1" readingOrder="1"/>
    </xf>
    <xf numFmtId="49" fontId="2" fillId="3" borderId="16" xfId="0" applyNumberFormat="1" applyFont="1" applyFill="1" applyBorder="1" applyAlignment="1">
      <alignment horizontal="center" vertical="center" wrapText="1" readingOrder="1"/>
    </xf>
    <xf numFmtId="49" fontId="2" fillId="10" borderId="19" xfId="0" applyNumberFormat="1" applyFont="1" applyFill="1" applyBorder="1" applyAlignment="1">
      <alignment horizontal="center" vertical="center" wrapText="1" readingOrder="1"/>
    </xf>
    <xf numFmtId="49" fontId="2" fillId="7" borderId="3" xfId="0" applyNumberFormat="1" applyFont="1" applyFill="1" applyBorder="1" applyAlignment="1">
      <alignment horizontal="center" vertical="center" wrapText="1" readingOrder="1"/>
    </xf>
    <xf numFmtId="49" fontId="2" fillId="7" borderId="16" xfId="0" applyNumberFormat="1" applyFont="1" applyFill="1" applyBorder="1" applyAlignment="1">
      <alignment horizontal="center" vertical="center" wrapText="1" readingOrder="1"/>
    </xf>
    <xf numFmtId="49" fontId="2" fillId="4" borderId="3" xfId="0" applyNumberFormat="1" applyFont="1" applyFill="1" applyBorder="1" applyAlignment="1">
      <alignment horizontal="center" vertical="center" wrapText="1" readingOrder="1"/>
    </xf>
    <xf numFmtId="49" fontId="2" fillId="4" borderId="16" xfId="0" applyNumberFormat="1" applyFont="1" applyFill="1" applyBorder="1" applyAlignment="1">
      <alignment horizontal="center" vertical="center" wrapText="1" readingOrder="1"/>
    </xf>
    <xf numFmtId="49" fontId="2" fillId="6" borderId="3" xfId="0" applyNumberFormat="1" applyFont="1" applyFill="1" applyBorder="1" applyAlignment="1">
      <alignment horizontal="center" vertical="center" wrapText="1" readingOrder="1"/>
    </xf>
    <xf numFmtId="49" fontId="2" fillId="6" borderId="16" xfId="0" applyNumberFormat="1" applyFont="1" applyFill="1" applyBorder="1" applyAlignment="1">
      <alignment horizontal="center" vertical="center" wrapText="1" readingOrder="1"/>
    </xf>
    <xf numFmtId="49" fontId="2" fillId="8" borderId="3" xfId="0" applyNumberFormat="1" applyFont="1" applyFill="1" applyBorder="1" applyAlignment="1">
      <alignment horizontal="center" vertical="center" wrapText="1" readingOrder="1"/>
    </xf>
    <xf numFmtId="49" fontId="2" fillId="8" borderId="16" xfId="0" applyNumberFormat="1" applyFont="1" applyFill="1" applyBorder="1" applyAlignment="1">
      <alignment horizontal="center" vertical="center" wrapText="1" readingOrder="1"/>
    </xf>
    <xf numFmtId="49" fontId="2" fillId="11" borderId="4" xfId="0" applyNumberFormat="1" applyFont="1" applyFill="1" applyBorder="1" applyAlignment="1">
      <alignment horizontal="center" vertical="center" wrapText="1" readingOrder="1"/>
    </xf>
    <xf numFmtId="49" fontId="2" fillId="11" borderId="1" xfId="0" applyNumberFormat="1" applyFont="1" applyFill="1" applyBorder="1" applyAlignment="1">
      <alignment horizontal="center" vertical="center" wrapText="1" readingOrder="1"/>
    </xf>
    <xf numFmtId="49" fontId="2" fillId="12" borderId="16" xfId="0" applyNumberFormat="1" applyFont="1" applyFill="1" applyBorder="1" applyAlignment="1">
      <alignment horizontal="center" vertical="center" wrapText="1" readingOrder="1"/>
    </xf>
    <xf numFmtId="49" fontId="2" fillId="12" borderId="1" xfId="0" applyNumberFormat="1" applyFont="1" applyFill="1" applyBorder="1" applyAlignment="1">
      <alignment horizontal="left" vertical="center" wrapText="1" readingOrder="1"/>
    </xf>
    <xf numFmtId="49" fontId="2" fillId="9" borderId="4" xfId="0" applyNumberFormat="1" applyFont="1" applyFill="1" applyBorder="1" applyAlignment="1">
      <alignment horizontal="center" vertical="center" wrapText="1" readingOrder="1"/>
    </xf>
    <xf numFmtId="49" fontId="2" fillId="5" borderId="3" xfId="0" applyNumberFormat="1" applyFont="1" applyFill="1" applyBorder="1" applyAlignment="1">
      <alignment horizontal="center" vertical="center" wrapText="1" readingOrder="1"/>
    </xf>
    <xf numFmtId="0" fontId="0" fillId="0" borderId="1" xfId="0" applyBorder="1" applyAlignment="1">
      <alignment horizontal="center"/>
    </xf>
    <xf numFmtId="0" fontId="0" fillId="0" borderId="34" xfId="0" applyBorder="1"/>
    <xf numFmtId="0" fontId="0" fillId="0" borderId="3" xfId="0" applyBorder="1"/>
    <xf numFmtId="0" fontId="0" fillId="0" borderId="4" xfId="0" applyBorder="1" applyAlignment="1">
      <alignment horizontal="center"/>
    </xf>
    <xf numFmtId="0" fontId="0" fillId="0" borderId="16" xfId="0" applyBorder="1"/>
    <xf numFmtId="0" fontId="0" fillId="0" borderId="7" xfId="0" applyBorder="1"/>
    <xf numFmtId="0" fontId="0" fillId="0" borderId="8" xfId="0" applyBorder="1" applyAlignment="1">
      <alignment horizontal="center"/>
    </xf>
    <xf numFmtId="0" fontId="0" fillId="0" borderId="37" xfId="0" applyBorder="1"/>
    <xf numFmtId="0" fontId="0" fillId="0" borderId="38" xfId="0" applyBorder="1" applyAlignment="1">
      <alignment horizontal="center"/>
    </xf>
    <xf numFmtId="0" fontId="0" fillId="0" borderId="35" xfId="0" applyBorder="1" applyAlignment="1">
      <alignment horizontal="center" wrapText="1"/>
    </xf>
    <xf numFmtId="0" fontId="9" fillId="0" borderId="39" xfId="0" applyFont="1" applyBorder="1" applyAlignment="1">
      <alignment horizontal="center"/>
    </xf>
    <xf numFmtId="0" fontId="8" fillId="0" borderId="36" xfId="0" applyFont="1" applyBorder="1" applyAlignment="1">
      <alignment horizontal="center" wrapText="1"/>
    </xf>
    <xf numFmtId="0" fontId="8" fillId="0" borderId="5" xfId="0" applyFont="1" applyBorder="1" applyAlignment="1">
      <alignment horizontal="center"/>
    </xf>
    <xf numFmtId="0" fontId="8" fillId="0" borderId="6" xfId="0" applyFont="1" applyBorder="1" applyAlignment="1">
      <alignment horizontal="center"/>
    </xf>
    <xf numFmtId="0" fontId="8" fillId="0" borderId="9" xfId="0" applyFont="1" applyBorder="1" applyAlignment="1">
      <alignment horizontal="center"/>
    </xf>
    <xf numFmtId="0" fontId="1" fillId="2" borderId="5" xfId="0" applyNumberFormat="1" applyFont="1" applyFill="1" applyBorder="1" applyAlignment="1">
      <alignment horizontal="center" vertical="center" wrapText="1"/>
    </xf>
    <xf numFmtId="0" fontId="1" fillId="2" borderId="11" xfId="0" applyNumberFormat="1" applyFont="1" applyFill="1" applyBorder="1" applyAlignment="1">
      <alignment horizontal="center" vertical="center" wrapText="1"/>
    </xf>
    <xf numFmtId="0" fontId="1" fillId="2" borderId="24" xfId="0" applyNumberFormat="1" applyFont="1" applyFill="1" applyBorder="1" applyAlignment="1">
      <alignment horizontal="center" vertical="center" wrapText="1" readingOrder="1"/>
    </xf>
    <xf numFmtId="0" fontId="1" fillId="2" borderId="25" xfId="0" applyNumberFormat="1" applyFont="1" applyFill="1" applyBorder="1" applyAlignment="1">
      <alignment horizontal="center" vertical="center" wrapText="1" readingOrder="1"/>
    </xf>
    <xf numFmtId="0" fontId="1" fillId="2" borderId="26" xfId="0" applyNumberFormat="1" applyFont="1" applyFill="1" applyBorder="1" applyAlignment="1">
      <alignment horizontal="center" vertical="center" wrapText="1" readingOrder="1"/>
    </xf>
    <xf numFmtId="0" fontId="1" fillId="2" borderId="27" xfId="0" applyNumberFormat="1" applyFont="1" applyFill="1" applyBorder="1" applyAlignment="1">
      <alignment horizontal="center" vertical="center" wrapText="1" readingOrder="1"/>
    </xf>
    <xf numFmtId="0" fontId="1" fillId="2" borderId="21" xfId="0" applyNumberFormat="1" applyFont="1" applyFill="1" applyBorder="1" applyAlignment="1">
      <alignment horizontal="center" vertical="center" wrapText="1" readingOrder="1"/>
    </xf>
    <xf numFmtId="0" fontId="1" fillId="2" borderId="14" xfId="0" applyNumberFormat="1" applyFont="1" applyFill="1" applyBorder="1" applyAlignment="1">
      <alignment horizontal="center" vertical="center" wrapText="1" readingOrder="1"/>
    </xf>
    <xf numFmtId="0" fontId="1" fillId="2" borderId="4" xfId="0" applyNumberFormat="1" applyFont="1" applyFill="1" applyBorder="1" applyAlignment="1">
      <alignment horizontal="center" vertical="center" wrapText="1" readingOrder="1"/>
    </xf>
    <xf numFmtId="0" fontId="1" fillId="2" borderId="10" xfId="0" applyNumberFormat="1" applyFont="1" applyFill="1" applyBorder="1" applyAlignment="1">
      <alignment horizontal="center" vertical="center" wrapText="1" readingOrder="1"/>
    </xf>
    <xf numFmtId="0" fontId="1" fillId="2" borderId="3" xfId="0" applyNumberFormat="1" applyFont="1" applyFill="1" applyBorder="1" applyAlignment="1">
      <alignment horizontal="center" vertical="center" wrapText="1" readingOrder="1"/>
    </xf>
    <xf numFmtId="0" fontId="1" fillId="2" borderId="17" xfId="0" applyNumberFormat="1" applyFont="1" applyFill="1" applyBorder="1" applyAlignment="1">
      <alignment horizontal="center" vertical="center" wrapText="1" readingOrder="1"/>
    </xf>
    <xf numFmtId="49" fontId="6" fillId="0" borderId="0" xfId="0" applyNumberFormat="1" applyFont="1" applyFill="1" applyBorder="1" applyAlignment="1">
      <alignment horizontal="left" vertical="center" wrapText="1" readingOrder="1"/>
    </xf>
    <xf numFmtId="0" fontId="1" fillId="2" borderId="5" xfId="0" applyNumberFormat="1" applyFont="1" applyFill="1" applyBorder="1" applyAlignment="1">
      <alignment horizontal="center" vertical="center" wrapText="1" readingOrder="1"/>
    </xf>
    <xf numFmtId="0" fontId="1" fillId="2" borderId="11" xfId="0" applyNumberFormat="1" applyFont="1" applyFill="1" applyBorder="1" applyAlignment="1">
      <alignment horizontal="center" vertical="center" wrapText="1" readingOrder="1"/>
    </xf>
    <xf numFmtId="0" fontId="10" fillId="0" borderId="0" xfId="0" applyFont="1"/>
  </cellXfs>
  <cellStyles count="1">
    <cellStyle name="Normal" xfId="0" builtinId="0"/>
  </cellStyles>
  <dxfs count="0"/>
  <tableStyles count="0" defaultTableStyle="TableStyleMedium2" defaultPivotStyle="PivotStyleLight16"/>
  <colors>
    <mruColors>
      <color rgb="FFFFFFCC"/>
      <color rgb="FF99FF66"/>
      <color rgb="FF99CCFF"/>
      <color rgb="FF99FFCC"/>
      <color rgb="FFFF99FF"/>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Users\isilaltay\Desktop\Kopya%20grid_studentAssignment%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sheetNames>
    <sheetDataSet>
      <sheetData sheetId="0">
        <row r="3">
          <cell r="I3" t="str">
            <v>Johannes Gutenberg- Universitat Mainz</v>
          </cell>
          <cell r="J3" t="str">
            <v>D MAINZ01</v>
          </cell>
          <cell r="K3">
            <v>1</v>
          </cell>
        </row>
        <row r="9">
          <cell r="I9" t="str">
            <v>University of Social Sciences and Humanities</v>
          </cell>
          <cell r="J9" t="str">
            <v>PL WARSZAW37</v>
          </cell>
          <cell r="K9">
            <v>1</v>
          </cell>
        </row>
        <row r="10">
          <cell r="I10" t="str">
            <v>University of Social Sciences and Humanities</v>
          </cell>
          <cell r="J10" t="str">
            <v>PL WARSZAW37</v>
          </cell>
          <cell r="K10">
            <v>1</v>
          </cell>
        </row>
        <row r="14">
          <cell r="I14" t="str">
            <v>University of Social Sciences and Humanities</v>
          </cell>
          <cell r="J14" t="str">
            <v>PL WARSZAW37</v>
          </cell>
          <cell r="K14">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Z133"/>
  <sheetViews>
    <sheetView tabSelected="1" topLeftCell="B101" zoomScaleNormal="100" workbookViewId="0">
      <selection activeCell="H116" sqref="H116"/>
    </sheetView>
  </sheetViews>
  <sheetFormatPr defaultRowHeight="15" x14ac:dyDescent="0.25"/>
  <cols>
    <col min="1" max="1" width="11" hidden="1" customWidth="1"/>
    <col min="2" max="2" width="5.7109375" style="43" customWidth="1"/>
    <col min="3" max="3" width="9.5703125" customWidth="1"/>
    <col min="4" max="4" width="13" customWidth="1"/>
    <col min="5" max="5" width="12" customWidth="1"/>
    <col min="6" max="7" width="9.140625" customWidth="1"/>
    <col min="8" max="8" width="31.85546875" customWidth="1"/>
    <col min="9" max="9" width="35.7109375" customWidth="1"/>
    <col min="10" max="10" width="12.28515625" customWidth="1"/>
    <col min="11" max="11" width="6.85546875" style="43" customWidth="1"/>
    <col min="12" max="12" width="6.28515625" style="43" customWidth="1"/>
    <col min="13" max="13" width="9.42578125" style="43" customWidth="1"/>
    <col min="14" max="14" width="9.140625" style="43" customWidth="1"/>
    <col min="15" max="15" width="23.28515625" customWidth="1"/>
    <col min="16" max="16" width="6.42578125" customWidth="1"/>
    <col min="17" max="17" width="8.5703125" style="43" customWidth="1"/>
    <col min="18" max="18" width="6.28515625" style="43" customWidth="1"/>
    <col min="19" max="19" width="9.42578125" style="43" customWidth="1"/>
    <col min="20" max="20" width="5.85546875" style="43" customWidth="1"/>
    <col min="21" max="21" width="13.5703125" style="43" customWidth="1"/>
    <col min="22" max="22" width="19" customWidth="1"/>
    <col min="23" max="23" width="19" style="43" customWidth="1"/>
    <col min="24" max="24" width="44.140625" bestFit="1" customWidth="1"/>
    <col min="25" max="25" width="16.5703125" style="43" customWidth="1"/>
    <col min="26" max="26" width="5.85546875" style="43" bestFit="1" customWidth="1"/>
  </cols>
  <sheetData>
    <row r="1" spans="1:26" ht="13.5" customHeight="1" x14ac:dyDescent="0.25">
      <c r="A1" s="129" t="s">
        <v>0</v>
      </c>
      <c r="B1" s="133" t="s">
        <v>478</v>
      </c>
      <c r="C1" s="131" t="s">
        <v>1</v>
      </c>
      <c r="D1" s="131" t="s">
        <v>2</v>
      </c>
      <c r="E1" s="131" t="s">
        <v>3</v>
      </c>
      <c r="F1" s="131" t="s">
        <v>4</v>
      </c>
      <c r="G1" s="125" t="s">
        <v>640</v>
      </c>
      <c r="H1" s="131" t="s">
        <v>5</v>
      </c>
      <c r="I1" s="131" t="s">
        <v>6</v>
      </c>
      <c r="J1" s="131" t="s">
        <v>7</v>
      </c>
      <c r="K1" s="131" t="s">
        <v>8</v>
      </c>
      <c r="L1" s="131"/>
      <c r="M1" s="131"/>
      <c r="N1" s="131" t="s">
        <v>9</v>
      </c>
      <c r="O1" s="131"/>
      <c r="P1" s="131"/>
      <c r="Q1" s="131"/>
      <c r="R1" s="131"/>
      <c r="S1" s="131"/>
      <c r="T1" s="131"/>
      <c r="U1" s="131" t="s">
        <v>10</v>
      </c>
      <c r="V1" s="136" t="s">
        <v>11</v>
      </c>
      <c r="W1" s="127" t="s">
        <v>605</v>
      </c>
      <c r="X1" s="123" t="s">
        <v>588</v>
      </c>
      <c r="Y1" s="123" t="s">
        <v>590</v>
      </c>
      <c r="Z1" s="125" t="s">
        <v>589</v>
      </c>
    </row>
    <row r="2" spans="1:26" ht="28.5" customHeight="1" thickBot="1" x14ac:dyDescent="0.3">
      <c r="A2" s="130"/>
      <c r="B2" s="134"/>
      <c r="C2" s="132"/>
      <c r="D2" s="132"/>
      <c r="E2" s="132"/>
      <c r="F2" s="132"/>
      <c r="G2" s="126"/>
      <c r="H2" s="132"/>
      <c r="I2" s="132"/>
      <c r="J2" s="132"/>
      <c r="K2" s="60" t="s">
        <v>12</v>
      </c>
      <c r="L2" s="60" t="s">
        <v>13</v>
      </c>
      <c r="M2" s="60" t="s">
        <v>14</v>
      </c>
      <c r="N2" s="60" t="s">
        <v>15</v>
      </c>
      <c r="O2" s="60" t="s">
        <v>16</v>
      </c>
      <c r="P2" s="60" t="s">
        <v>17</v>
      </c>
      <c r="Q2" s="60" t="s">
        <v>12</v>
      </c>
      <c r="R2" s="60" t="s">
        <v>13</v>
      </c>
      <c r="S2" s="60" t="s">
        <v>14</v>
      </c>
      <c r="T2" s="60" t="s">
        <v>18</v>
      </c>
      <c r="U2" s="132"/>
      <c r="V2" s="137"/>
      <c r="W2" s="128"/>
      <c r="X2" s="124"/>
      <c r="Y2" s="124" t="s">
        <v>590</v>
      </c>
      <c r="Z2" s="126"/>
    </row>
    <row r="3" spans="1:26" s="1" customFormat="1" x14ac:dyDescent="0.25">
      <c r="A3" s="45" t="s">
        <v>198</v>
      </c>
      <c r="B3" s="91" t="s">
        <v>479</v>
      </c>
      <c r="C3" s="53" t="s">
        <v>199</v>
      </c>
      <c r="D3" s="53" t="s">
        <v>200</v>
      </c>
      <c r="E3" s="53" t="s">
        <v>201</v>
      </c>
      <c r="F3" s="53" t="s">
        <v>23</v>
      </c>
      <c r="G3" s="53" t="s">
        <v>649</v>
      </c>
      <c r="H3" s="53" t="s">
        <v>24</v>
      </c>
      <c r="I3" s="53" t="s">
        <v>157</v>
      </c>
      <c r="J3" s="5" t="s">
        <v>26</v>
      </c>
      <c r="K3" s="33">
        <v>50</v>
      </c>
      <c r="L3" s="33">
        <v>91.6</v>
      </c>
      <c r="M3" s="33">
        <f>L3/2</f>
        <v>45.8</v>
      </c>
      <c r="N3" s="50">
        <v>43534</v>
      </c>
      <c r="O3" s="5" t="s">
        <v>202</v>
      </c>
      <c r="P3" s="5" t="s">
        <v>28</v>
      </c>
      <c r="Q3" s="33">
        <v>50</v>
      </c>
      <c r="R3" s="33">
        <v>100</v>
      </c>
      <c r="S3" s="33">
        <f>R3/2</f>
        <v>50</v>
      </c>
      <c r="T3" s="34" t="s">
        <v>203</v>
      </c>
      <c r="U3" s="33">
        <f>M3+S3</f>
        <v>95.8</v>
      </c>
      <c r="V3" s="6" t="s">
        <v>30</v>
      </c>
      <c r="W3" s="75" t="s">
        <v>607</v>
      </c>
      <c r="X3" s="5" t="s">
        <v>591</v>
      </c>
      <c r="Y3" s="34" t="s">
        <v>592</v>
      </c>
      <c r="Z3" s="71">
        <v>1</v>
      </c>
    </row>
    <row r="4" spans="1:26" s="1" customFormat="1" ht="24" x14ac:dyDescent="0.25">
      <c r="A4" s="31" t="s">
        <v>120</v>
      </c>
      <c r="B4" s="92" t="s">
        <v>480</v>
      </c>
      <c r="C4" s="10" t="s">
        <v>121</v>
      </c>
      <c r="D4" s="10" t="s">
        <v>122</v>
      </c>
      <c r="E4" s="10" t="s">
        <v>123</v>
      </c>
      <c r="F4" s="10" t="s">
        <v>23</v>
      </c>
      <c r="G4" s="10" t="s">
        <v>649</v>
      </c>
      <c r="H4" s="10" t="s">
        <v>24</v>
      </c>
      <c r="I4" s="10" t="s">
        <v>25</v>
      </c>
      <c r="J4" s="4" t="s">
        <v>26</v>
      </c>
      <c r="K4" s="35">
        <v>50</v>
      </c>
      <c r="L4" s="35">
        <v>87.63</v>
      </c>
      <c r="M4" s="35">
        <f t="shared" ref="M4:M80" si="0">L4/2</f>
        <v>43.814999999999998</v>
      </c>
      <c r="N4" s="48">
        <v>43559.666666666664</v>
      </c>
      <c r="O4" s="4" t="s">
        <v>27</v>
      </c>
      <c r="P4" s="4" t="s">
        <v>28</v>
      </c>
      <c r="Q4" s="35">
        <v>50</v>
      </c>
      <c r="R4" s="35">
        <v>72</v>
      </c>
      <c r="S4" s="35">
        <f t="shared" ref="S4:S80" si="1">R4/2</f>
        <v>36</v>
      </c>
      <c r="T4" s="36" t="s">
        <v>29</v>
      </c>
      <c r="U4" s="35">
        <f t="shared" ref="U4:U67" si="2">M4+S4</f>
        <v>79.814999999999998</v>
      </c>
      <c r="V4" s="7" t="s">
        <v>30</v>
      </c>
      <c r="W4" s="76" t="s">
        <v>607</v>
      </c>
      <c r="X4" s="4" t="s">
        <v>593</v>
      </c>
      <c r="Y4" s="36" t="s">
        <v>594</v>
      </c>
      <c r="Z4" s="72">
        <v>1</v>
      </c>
    </row>
    <row r="5" spans="1:26" s="1" customFormat="1" ht="24" x14ac:dyDescent="0.25">
      <c r="A5" s="31" t="s">
        <v>19</v>
      </c>
      <c r="B5" s="92" t="s">
        <v>481</v>
      </c>
      <c r="C5" s="10" t="s">
        <v>20</v>
      </c>
      <c r="D5" s="10" t="s">
        <v>21</v>
      </c>
      <c r="E5" s="10" t="s">
        <v>22</v>
      </c>
      <c r="F5" s="10" t="s">
        <v>23</v>
      </c>
      <c r="G5" s="10" t="s">
        <v>650</v>
      </c>
      <c r="H5" s="10" t="s">
        <v>24</v>
      </c>
      <c r="I5" s="10" t="s">
        <v>25</v>
      </c>
      <c r="J5" s="4" t="s">
        <v>26</v>
      </c>
      <c r="K5" s="35">
        <v>50</v>
      </c>
      <c r="L5" s="35">
        <v>82.5</v>
      </c>
      <c r="M5" s="35">
        <f t="shared" si="0"/>
        <v>41.25</v>
      </c>
      <c r="N5" s="48">
        <v>43559.666666666664</v>
      </c>
      <c r="O5" s="4" t="s">
        <v>27</v>
      </c>
      <c r="P5" s="4" t="s">
        <v>28</v>
      </c>
      <c r="Q5" s="35">
        <v>50</v>
      </c>
      <c r="R5" s="35">
        <v>70</v>
      </c>
      <c r="S5" s="35">
        <f t="shared" si="1"/>
        <v>35</v>
      </c>
      <c r="T5" s="36" t="s">
        <v>29</v>
      </c>
      <c r="U5" s="35">
        <f t="shared" si="2"/>
        <v>76.25</v>
      </c>
      <c r="V5" s="7" t="s">
        <v>30</v>
      </c>
      <c r="W5" s="76" t="s">
        <v>607</v>
      </c>
      <c r="X5" s="4" t="s">
        <v>591</v>
      </c>
      <c r="Y5" s="36" t="s">
        <v>592</v>
      </c>
      <c r="Z5" s="72">
        <v>1</v>
      </c>
    </row>
    <row r="6" spans="1:26" s="1" customFormat="1" ht="24" x14ac:dyDescent="0.25">
      <c r="A6" s="31" t="s">
        <v>474</v>
      </c>
      <c r="B6" s="55" t="s">
        <v>482</v>
      </c>
      <c r="C6" s="4" t="s">
        <v>475</v>
      </c>
      <c r="D6" s="4" t="s">
        <v>476</v>
      </c>
      <c r="E6" s="4" t="s">
        <v>477</v>
      </c>
      <c r="F6" s="4" t="s">
        <v>23</v>
      </c>
      <c r="G6" s="4" t="s">
        <v>651</v>
      </c>
      <c r="H6" s="10" t="s">
        <v>24</v>
      </c>
      <c r="I6" s="4" t="s">
        <v>157</v>
      </c>
      <c r="J6" s="4" t="s">
        <v>26</v>
      </c>
      <c r="K6" s="35">
        <v>50</v>
      </c>
      <c r="L6" s="35">
        <v>67.099999999999994</v>
      </c>
      <c r="M6" s="35">
        <f t="shared" si="0"/>
        <v>33.549999999999997</v>
      </c>
      <c r="N6" s="48">
        <v>43559.666666666664</v>
      </c>
      <c r="O6" s="4" t="s">
        <v>27</v>
      </c>
      <c r="P6" s="4" t="s">
        <v>28</v>
      </c>
      <c r="Q6" s="35">
        <v>50</v>
      </c>
      <c r="R6" s="35">
        <v>82</v>
      </c>
      <c r="S6" s="35">
        <f t="shared" si="1"/>
        <v>41</v>
      </c>
      <c r="T6" s="36" t="s">
        <v>29</v>
      </c>
      <c r="U6" s="35">
        <f t="shared" si="2"/>
        <v>74.55</v>
      </c>
      <c r="V6" s="7" t="s">
        <v>30</v>
      </c>
      <c r="W6" s="76" t="s">
        <v>607</v>
      </c>
      <c r="X6" s="4" t="s">
        <v>626</v>
      </c>
      <c r="Y6" s="36" t="s">
        <v>627</v>
      </c>
      <c r="Z6" s="72">
        <v>1</v>
      </c>
    </row>
    <row r="7" spans="1:26" s="1" customFormat="1" x14ac:dyDescent="0.25">
      <c r="A7" s="31" t="s">
        <v>445</v>
      </c>
      <c r="B7" s="55" t="s">
        <v>483</v>
      </c>
      <c r="C7" s="4" t="s">
        <v>446</v>
      </c>
      <c r="D7" s="4" t="s">
        <v>447</v>
      </c>
      <c r="E7" s="4" t="s">
        <v>448</v>
      </c>
      <c r="F7" s="4" t="s">
        <v>23</v>
      </c>
      <c r="G7" s="4" t="s">
        <v>649</v>
      </c>
      <c r="H7" s="10" t="s">
        <v>24</v>
      </c>
      <c r="I7" s="4" t="s">
        <v>157</v>
      </c>
      <c r="J7" s="4" t="s">
        <v>26</v>
      </c>
      <c r="K7" s="35">
        <v>50</v>
      </c>
      <c r="L7" s="35">
        <v>69.900000000000006</v>
      </c>
      <c r="M7" s="35">
        <f t="shared" si="0"/>
        <v>34.950000000000003</v>
      </c>
      <c r="N7" s="48">
        <v>43559.666666666664</v>
      </c>
      <c r="O7" s="4" t="s">
        <v>27</v>
      </c>
      <c r="P7" s="4" t="s">
        <v>28</v>
      </c>
      <c r="Q7" s="35">
        <v>50</v>
      </c>
      <c r="R7" s="35">
        <v>75</v>
      </c>
      <c r="S7" s="35">
        <f t="shared" si="1"/>
        <v>37.5</v>
      </c>
      <c r="T7" s="36" t="s">
        <v>29</v>
      </c>
      <c r="U7" s="35">
        <f t="shared" si="2"/>
        <v>72.45</v>
      </c>
      <c r="V7" s="7" t="s">
        <v>30</v>
      </c>
      <c r="W7" s="76" t="s">
        <v>607</v>
      </c>
      <c r="X7" s="88" t="s">
        <v>595</v>
      </c>
      <c r="Y7" s="36" t="s">
        <v>596</v>
      </c>
      <c r="Z7" s="72">
        <v>1</v>
      </c>
    </row>
    <row r="8" spans="1:26" s="1" customFormat="1" ht="24" x14ac:dyDescent="0.25">
      <c r="A8" s="31" t="s">
        <v>230</v>
      </c>
      <c r="B8" s="55" t="s">
        <v>484</v>
      </c>
      <c r="C8" s="4" t="s">
        <v>231</v>
      </c>
      <c r="D8" s="4" t="s">
        <v>232</v>
      </c>
      <c r="E8" s="4" t="s">
        <v>233</v>
      </c>
      <c r="F8" s="4" t="s">
        <v>23</v>
      </c>
      <c r="G8" s="4" t="s">
        <v>649</v>
      </c>
      <c r="H8" s="10" t="s">
        <v>24</v>
      </c>
      <c r="I8" s="4" t="s">
        <v>25</v>
      </c>
      <c r="J8" s="4" t="s">
        <v>26</v>
      </c>
      <c r="K8" s="35">
        <v>50</v>
      </c>
      <c r="L8" s="35">
        <v>83.66</v>
      </c>
      <c r="M8" s="35">
        <f t="shared" si="0"/>
        <v>41.83</v>
      </c>
      <c r="N8" s="48">
        <v>43559.666666666664</v>
      </c>
      <c r="O8" s="4" t="s">
        <v>27</v>
      </c>
      <c r="P8" s="4" t="s">
        <v>28</v>
      </c>
      <c r="Q8" s="35">
        <v>50</v>
      </c>
      <c r="R8" s="35">
        <v>61</v>
      </c>
      <c r="S8" s="35">
        <f t="shared" si="1"/>
        <v>30.5</v>
      </c>
      <c r="T8" s="36" t="s">
        <v>29</v>
      </c>
      <c r="U8" s="35">
        <f t="shared" si="2"/>
        <v>72.33</v>
      </c>
      <c r="V8" s="7" t="s">
        <v>30</v>
      </c>
      <c r="W8" s="76" t="s">
        <v>607</v>
      </c>
      <c r="X8" s="4" t="s">
        <v>593</v>
      </c>
      <c r="Y8" s="36" t="s">
        <v>594</v>
      </c>
      <c r="Z8" s="72">
        <v>1</v>
      </c>
    </row>
    <row r="9" spans="1:26" s="1" customFormat="1" x14ac:dyDescent="0.25">
      <c r="A9" s="31" t="s">
        <v>153</v>
      </c>
      <c r="B9" s="55" t="s">
        <v>485</v>
      </c>
      <c r="C9" s="4" t="s">
        <v>154</v>
      </c>
      <c r="D9" s="4" t="s">
        <v>155</v>
      </c>
      <c r="E9" s="4" t="s">
        <v>156</v>
      </c>
      <c r="F9" s="4" t="s">
        <v>23</v>
      </c>
      <c r="G9" s="4" t="s">
        <v>649</v>
      </c>
      <c r="H9" s="10" t="s">
        <v>24</v>
      </c>
      <c r="I9" s="4" t="s">
        <v>157</v>
      </c>
      <c r="J9" s="4" t="s">
        <v>26</v>
      </c>
      <c r="K9" s="35">
        <v>50</v>
      </c>
      <c r="L9" s="35">
        <v>60.1</v>
      </c>
      <c r="M9" s="35">
        <f t="shared" si="0"/>
        <v>30.05</v>
      </c>
      <c r="N9" s="48">
        <v>43559.666666666664</v>
      </c>
      <c r="O9" s="4" t="s">
        <v>27</v>
      </c>
      <c r="P9" s="4" t="s">
        <v>28</v>
      </c>
      <c r="Q9" s="35">
        <v>50</v>
      </c>
      <c r="R9" s="35">
        <v>80</v>
      </c>
      <c r="S9" s="35">
        <f t="shared" si="1"/>
        <v>40</v>
      </c>
      <c r="T9" s="36" t="s">
        <v>29</v>
      </c>
      <c r="U9" s="35">
        <f t="shared" si="2"/>
        <v>70.05</v>
      </c>
      <c r="V9" s="7" t="s">
        <v>30</v>
      </c>
      <c r="W9" s="76" t="s">
        <v>607</v>
      </c>
      <c r="X9" s="4" t="s">
        <v>597</v>
      </c>
      <c r="Y9" s="36" t="s">
        <v>598</v>
      </c>
      <c r="Z9" s="72">
        <v>1</v>
      </c>
    </row>
    <row r="10" spans="1:26" s="1" customFormat="1" ht="24" x14ac:dyDescent="0.25">
      <c r="A10" s="31" t="s">
        <v>288</v>
      </c>
      <c r="B10" s="55" t="s">
        <v>486</v>
      </c>
      <c r="C10" s="4" t="s">
        <v>289</v>
      </c>
      <c r="D10" s="4" t="s">
        <v>290</v>
      </c>
      <c r="E10" s="4" t="s">
        <v>291</v>
      </c>
      <c r="F10" s="4" t="s">
        <v>23</v>
      </c>
      <c r="G10" s="4" t="s">
        <v>650</v>
      </c>
      <c r="H10" s="10" t="s">
        <v>24</v>
      </c>
      <c r="I10" s="4" t="s">
        <v>25</v>
      </c>
      <c r="J10" s="4" t="s">
        <v>26</v>
      </c>
      <c r="K10" s="35">
        <v>50</v>
      </c>
      <c r="L10" s="35">
        <v>88.33</v>
      </c>
      <c r="M10" s="35">
        <f t="shared" si="0"/>
        <v>44.164999999999999</v>
      </c>
      <c r="N10" s="48">
        <v>43559.666666666664</v>
      </c>
      <c r="O10" s="4" t="s">
        <v>27</v>
      </c>
      <c r="P10" s="4" t="s">
        <v>28</v>
      </c>
      <c r="Q10" s="35">
        <v>50</v>
      </c>
      <c r="R10" s="35">
        <v>51</v>
      </c>
      <c r="S10" s="35">
        <f t="shared" si="1"/>
        <v>25.5</v>
      </c>
      <c r="T10" s="36" t="s">
        <v>48</v>
      </c>
      <c r="U10" s="35">
        <f t="shared" si="2"/>
        <v>69.664999999999992</v>
      </c>
      <c r="V10" s="7" t="s">
        <v>30</v>
      </c>
      <c r="W10" s="76" t="s">
        <v>607</v>
      </c>
      <c r="X10" s="4" t="s">
        <v>597</v>
      </c>
      <c r="Y10" s="36" t="s">
        <v>598</v>
      </c>
      <c r="Z10" s="72">
        <v>3</v>
      </c>
    </row>
    <row r="11" spans="1:26" s="1" customFormat="1" ht="24" x14ac:dyDescent="0.25">
      <c r="A11" s="31" t="s">
        <v>466</v>
      </c>
      <c r="B11" s="55" t="s">
        <v>487</v>
      </c>
      <c r="C11" s="4" t="s">
        <v>467</v>
      </c>
      <c r="D11" s="4" t="s">
        <v>468</v>
      </c>
      <c r="E11" s="4" t="s">
        <v>469</v>
      </c>
      <c r="F11" s="4" t="s">
        <v>23</v>
      </c>
      <c r="G11" s="4" t="s">
        <v>650</v>
      </c>
      <c r="H11" s="10" t="s">
        <v>24</v>
      </c>
      <c r="I11" s="4" t="s">
        <v>25</v>
      </c>
      <c r="J11" s="4" t="s">
        <v>26</v>
      </c>
      <c r="K11" s="35">
        <v>50</v>
      </c>
      <c r="L11" s="35">
        <v>72.930000000000007</v>
      </c>
      <c r="M11" s="35">
        <f t="shared" si="0"/>
        <v>36.465000000000003</v>
      </c>
      <c r="N11" s="48">
        <v>43559.666666666664</v>
      </c>
      <c r="O11" s="4" t="s">
        <v>27</v>
      </c>
      <c r="P11" s="4" t="s">
        <v>28</v>
      </c>
      <c r="Q11" s="35">
        <v>50</v>
      </c>
      <c r="R11" s="35">
        <v>65</v>
      </c>
      <c r="S11" s="35">
        <f t="shared" si="1"/>
        <v>32.5</v>
      </c>
      <c r="T11" s="36" t="s">
        <v>29</v>
      </c>
      <c r="U11" s="35">
        <f t="shared" si="2"/>
        <v>68.965000000000003</v>
      </c>
      <c r="V11" s="7" t="s">
        <v>30</v>
      </c>
      <c r="W11" s="76" t="s">
        <v>607</v>
      </c>
      <c r="X11" s="4" t="s">
        <v>599</v>
      </c>
      <c r="Y11" s="36" t="s">
        <v>600</v>
      </c>
      <c r="Z11" s="72">
        <v>3</v>
      </c>
    </row>
    <row r="12" spans="1:26" s="1" customFormat="1" ht="24" x14ac:dyDescent="0.25">
      <c r="A12" s="31" t="s">
        <v>204</v>
      </c>
      <c r="B12" s="92" t="s">
        <v>488</v>
      </c>
      <c r="C12" s="10" t="s">
        <v>205</v>
      </c>
      <c r="D12" s="10" t="s">
        <v>206</v>
      </c>
      <c r="E12" s="10" t="s">
        <v>207</v>
      </c>
      <c r="F12" s="10" t="s">
        <v>23</v>
      </c>
      <c r="G12" s="10" t="s">
        <v>651</v>
      </c>
      <c r="H12" s="10" t="s">
        <v>24</v>
      </c>
      <c r="I12" s="10" t="s">
        <v>208</v>
      </c>
      <c r="J12" s="4" t="s">
        <v>26</v>
      </c>
      <c r="K12" s="35">
        <v>50</v>
      </c>
      <c r="L12" s="35">
        <v>86</v>
      </c>
      <c r="M12" s="35">
        <f t="shared" si="0"/>
        <v>43</v>
      </c>
      <c r="N12" s="48">
        <v>43559.666666666664</v>
      </c>
      <c r="O12" s="4" t="s">
        <v>27</v>
      </c>
      <c r="P12" s="4" t="s">
        <v>28</v>
      </c>
      <c r="Q12" s="35">
        <v>50</v>
      </c>
      <c r="R12" s="35">
        <v>50</v>
      </c>
      <c r="S12" s="35">
        <f t="shared" si="1"/>
        <v>25</v>
      </c>
      <c r="T12" s="36" t="s">
        <v>29</v>
      </c>
      <c r="U12" s="35">
        <f t="shared" si="2"/>
        <v>68</v>
      </c>
      <c r="V12" s="7" t="s">
        <v>30</v>
      </c>
      <c r="W12" s="76" t="s">
        <v>607</v>
      </c>
      <c r="X12" s="4" t="s">
        <v>601</v>
      </c>
      <c r="Y12" s="36" t="s">
        <v>602</v>
      </c>
      <c r="Z12" s="72">
        <v>3</v>
      </c>
    </row>
    <row r="13" spans="1:26" s="1" customFormat="1" ht="24" x14ac:dyDescent="0.25">
      <c r="A13" s="31" t="s">
        <v>88</v>
      </c>
      <c r="B13" s="55" t="s">
        <v>489</v>
      </c>
      <c r="C13" s="4" t="s">
        <v>89</v>
      </c>
      <c r="D13" s="4" t="s">
        <v>90</v>
      </c>
      <c r="E13" s="4" t="s">
        <v>91</v>
      </c>
      <c r="F13" s="4" t="s">
        <v>23</v>
      </c>
      <c r="G13" s="4" t="s">
        <v>650</v>
      </c>
      <c r="H13" s="10" t="s">
        <v>24</v>
      </c>
      <c r="I13" s="4" t="s">
        <v>25</v>
      </c>
      <c r="J13" s="4" t="s">
        <v>26</v>
      </c>
      <c r="K13" s="35">
        <v>50</v>
      </c>
      <c r="L13" s="35">
        <v>75.03</v>
      </c>
      <c r="M13" s="35">
        <f t="shared" si="0"/>
        <v>37.515000000000001</v>
      </c>
      <c r="N13" s="48">
        <v>43559.666666666664</v>
      </c>
      <c r="O13" s="4" t="s">
        <v>27</v>
      </c>
      <c r="P13" s="4" t="s">
        <v>28</v>
      </c>
      <c r="Q13" s="35">
        <v>50</v>
      </c>
      <c r="R13" s="35">
        <v>59</v>
      </c>
      <c r="S13" s="35">
        <f t="shared" si="1"/>
        <v>29.5</v>
      </c>
      <c r="T13" s="36" t="s">
        <v>29</v>
      </c>
      <c r="U13" s="35">
        <f t="shared" si="2"/>
        <v>67.015000000000001</v>
      </c>
      <c r="V13" s="7" t="s">
        <v>30</v>
      </c>
      <c r="W13" s="76" t="s">
        <v>607</v>
      </c>
      <c r="X13" s="4" t="s">
        <v>603</v>
      </c>
      <c r="Y13" s="36" t="s">
        <v>604</v>
      </c>
      <c r="Z13" s="72">
        <v>3</v>
      </c>
    </row>
    <row r="14" spans="1:26" s="1" customFormat="1" ht="24" x14ac:dyDescent="0.25">
      <c r="A14" s="31" t="s">
        <v>92</v>
      </c>
      <c r="B14" s="55" t="s">
        <v>490</v>
      </c>
      <c r="C14" s="4" t="s">
        <v>93</v>
      </c>
      <c r="D14" s="4" t="s">
        <v>94</v>
      </c>
      <c r="E14" s="4" t="s">
        <v>95</v>
      </c>
      <c r="F14" s="4" t="s">
        <v>23</v>
      </c>
      <c r="G14" s="4" t="s">
        <v>650</v>
      </c>
      <c r="H14" s="10" t="s">
        <v>24</v>
      </c>
      <c r="I14" s="4" t="s">
        <v>25</v>
      </c>
      <c r="J14" s="4" t="s">
        <v>26</v>
      </c>
      <c r="K14" s="35">
        <v>50</v>
      </c>
      <c r="L14" s="35">
        <v>75.73</v>
      </c>
      <c r="M14" s="35">
        <f t="shared" si="0"/>
        <v>37.865000000000002</v>
      </c>
      <c r="N14" s="48">
        <v>43559.666666666664</v>
      </c>
      <c r="O14" s="4" t="s">
        <v>27</v>
      </c>
      <c r="P14" s="4" t="s">
        <v>28</v>
      </c>
      <c r="Q14" s="35">
        <v>50</v>
      </c>
      <c r="R14" s="35">
        <v>55</v>
      </c>
      <c r="S14" s="35">
        <f t="shared" si="1"/>
        <v>27.5</v>
      </c>
      <c r="T14" s="36" t="s">
        <v>48</v>
      </c>
      <c r="U14" s="35">
        <f t="shared" si="2"/>
        <v>65.365000000000009</v>
      </c>
      <c r="V14" s="7" t="s">
        <v>30</v>
      </c>
      <c r="W14" s="76" t="s">
        <v>606</v>
      </c>
      <c r="X14" s="4"/>
      <c r="Y14" s="36"/>
      <c r="Z14" s="72"/>
    </row>
    <row r="15" spans="1:26" s="1" customFormat="1" ht="24.75" thickBot="1" x14ac:dyDescent="0.3">
      <c r="A15" s="32" t="s">
        <v>470</v>
      </c>
      <c r="B15" s="56" t="s">
        <v>491</v>
      </c>
      <c r="C15" s="8" t="s">
        <v>471</v>
      </c>
      <c r="D15" s="8" t="s">
        <v>472</v>
      </c>
      <c r="E15" s="8" t="s">
        <v>473</v>
      </c>
      <c r="F15" s="8" t="s">
        <v>23</v>
      </c>
      <c r="G15" s="8" t="s">
        <v>650</v>
      </c>
      <c r="H15" s="73" t="s">
        <v>24</v>
      </c>
      <c r="I15" s="8" t="s">
        <v>25</v>
      </c>
      <c r="J15" s="8" t="s">
        <v>26</v>
      </c>
      <c r="K15" s="41">
        <v>50</v>
      </c>
      <c r="L15" s="41">
        <v>64.53</v>
      </c>
      <c r="M15" s="41">
        <f t="shared" si="0"/>
        <v>32.265000000000001</v>
      </c>
      <c r="N15" s="52">
        <v>43559.666666666664</v>
      </c>
      <c r="O15" s="8" t="s">
        <v>27</v>
      </c>
      <c r="P15" s="8" t="s">
        <v>28</v>
      </c>
      <c r="Q15" s="41">
        <v>50</v>
      </c>
      <c r="R15" s="41">
        <v>50</v>
      </c>
      <c r="S15" s="41">
        <f t="shared" si="1"/>
        <v>25</v>
      </c>
      <c r="T15" s="42" t="s">
        <v>29</v>
      </c>
      <c r="U15" s="41">
        <f t="shared" si="2"/>
        <v>57.265000000000001</v>
      </c>
      <c r="V15" s="9" t="s">
        <v>30</v>
      </c>
      <c r="W15" s="90" t="s">
        <v>607</v>
      </c>
      <c r="X15" s="11" t="s">
        <v>603</v>
      </c>
      <c r="Y15" s="38" t="s">
        <v>604</v>
      </c>
      <c r="Z15" s="80">
        <v>2</v>
      </c>
    </row>
    <row r="16" spans="1:26" s="1" customFormat="1" ht="13.5" customHeight="1" x14ac:dyDescent="0.25">
      <c r="A16" s="3" t="s">
        <v>391</v>
      </c>
      <c r="B16" s="93" t="s">
        <v>492</v>
      </c>
      <c r="C16" s="70" t="s">
        <v>392</v>
      </c>
      <c r="D16" s="70" t="s">
        <v>393</v>
      </c>
      <c r="E16" s="70" t="s">
        <v>394</v>
      </c>
      <c r="F16" s="70" t="s">
        <v>23</v>
      </c>
      <c r="G16" s="70" t="s">
        <v>650</v>
      </c>
      <c r="H16" s="70" t="s">
        <v>141</v>
      </c>
      <c r="I16" s="70" t="s">
        <v>255</v>
      </c>
      <c r="J16" s="65" t="s">
        <v>26</v>
      </c>
      <c r="K16" s="66">
        <v>50</v>
      </c>
      <c r="L16" s="66">
        <v>89.5</v>
      </c>
      <c r="M16" s="66">
        <f t="shared" si="0"/>
        <v>44.75</v>
      </c>
      <c r="N16" s="67">
        <v>43559.666666666664</v>
      </c>
      <c r="O16" s="65" t="s">
        <v>27</v>
      </c>
      <c r="P16" s="65" t="s">
        <v>28</v>
      </c>
      <c r="Q16" s="66">
        <v>50</v>
      </c>
      <c r="R16" s="66">
        <v>82</v>
      </c>
      <c r="S16" s="66">
        <f t="shared" si="1"/>
        <v>41</v>
      </c>
      <c r="T16" s="68" t="s">
        <v>29</v>
      </c>
      <c r="U16" s="66">
        <f t="shared" si="2"/>
        <v>85.75</v>
      </c>
      <c r="V16" s="89" t="s">
        <v>30</v>
      </c>
      <c r="W16" s="54" t="s">
        <v>607</v>
      </c>
      <c r="X16" s="5" t="s">
        <v>608</v>
      </c>
      <c r="Y16" s="34" t="s">
        <v>609</v>
      </c>
      <c r="Z16" s="71">
        <v>1</v>
      </c>
    </row>
    <row r="17" spans="1:26" s="1" customFormat="1" ht="13.5" customHeight="1" x14ac:dyDescent="0.25">
      <c r="A17" s="3" t="s">
        <v>251</v>
      </c>
      <c r="B17" s="55" t="s">
        <v>493</v>
      </c>
      <c r="C17" s="4" t="s">
        <v>252</v>
      </c>
      <c r="D17" s="4" t="s">
        <v>253</v>
      </c>
      <c r="E17" s="4" t="s">
        <v>254</v>
      </c>
      <c r="F17" s="4" t="s">
        <v>23</v>
      </c>
      <c r="G17" s="4" t="s">
        <v>650</v>
      </c>
      <c r="H17" s="44" t="s">
        <v>141</v>
      </c>
      <c r="I17" s="4" t="s">
        <v>255</v>
      </c>
      <c r="J17" s="4" t="s">
        <v>26</v>
      </c>
      <c r="K17" s="35">
        <v>50</v>
      </c>
      <c r="L17" s="35">
        <v>89.5</v>
      </c>
      <c r="M17" s="35">
        <f t="shared" si="0"/>
        <v>44.75</v>
      </c>
      <c r="N17" s="48">
        <v>43559.666666666664</v>
      </c>
      <c r="O17" s="4" t="s">
        <v>27</v>
      </c>
      <c r="P17" s="4" t="s">
        <v>28</v>
      </c>
      <c r="Q17" s="35">
        <v>50</v>
      </c>
      <c r="R17" s="35">
        <v>77</v>
      </c>
      <c r="S17" s="35">
        <f t="shared" si="1"/>
        <v>38.5</v>
      </c>
      <c r="T17" s="36" t="s">
        <v>29</v>
      </c>
      <c r="U17" s="35">
        <f t="shared" si="2"/>
        <v>83.25</v>
      </c>
      <c r="V17" s="78" t="s">
        <v>30</v>
      </c>
      <c r="W17" s="55" t="s">
        <v>607</v>
      </c>
      <c r="X17" s="4" t="s">
        <v>608</v>
      </c>
      <c r="Y17" s="36" t="s">
        <v>609</v>
      </c>
      <c r="Z17" s="72">
        <v>1</v>
      </c>
    </row>
    <row r="18" spans="1:26" s="1" customFormat="1" ht="13.5" customHeight="1" thickBot="1" x14ac:dyDescent="0.3">
      <c r="A18" s="30" t="s">
        <v>137</v>
      </c>
      <c r="B18" s="56" t="s">
        <v>494</v>
      </c>
      <c r="C18" s="8" t="s">
        <v>138</v>
      </c>
      <c r="D18" s="8" t="s">
        <v>139</v>
      </c>
      <c r="E18" s="8" t="s">
        <v>140</v>
      </c>
      <c r="F18" s="8" t="s">
        <v>23</v>
      </c>
      <c r="G18" s="8" t="s">
        <v>650</v>
      </c>
      <c r="H18" s="69" t="s">
        <v>141</v>
      </c>
      <c r="I18" s="8" t="s">
        <v>142</v>
      </c>
      <c r="J18" s="8" t="s">
        <v>26</v>
      </c>
      <c r="K18" s="41">
        <v>50</v>
      </c>
      <c r="L18" s="41">
        <v>87.4</v>
      </c>
      <c r="M18" s="41">
        <f t="shared" si="0"/>
        <v>43.7</v>
      </c>
      <c r="N18" s="52">
        <v>43559.666666666664</v>
      </c>
      <c r="O18" s="8" t="s">
        <v>27</v>
      </c>
      <c r="P18" s="8" t="s">
        <v>28</v>
      </c>
      <c r="Q18" s="41">
        <v>50</v>
      </c>
      <c r="R18" s="41">
        <v>56</v>
      </c>
      <c r="S18" s="41">
        <f t="shared" si="1"/>
        <v>28</v>
      </c>
      <c r="T18" s="42" t="s">
        <v>29</v>
      </c>
      <c r="U18" s="41">
        <f t="shared" si="2"/>
        <v>71.7</v>
      </c>
      <c r="V18" s="86" t="s">
        <v>30</v>
      </c>
      <c r="W18" s="57" t="s">
        <v>607</v>
      </c>
      <c r="X18" s="11" t="s">
        <v>610</v>
      </c>
      <c r="Y18" s="38" t="s">
        <v>611</v>
      </c>
      <c r="Z18" s="80">
        <v>2</v>
      </c>
    </row>
    <row r="19" spans="1:26" s="1" customFormat="1" ht="13.5" customHeight="1" x14ac:dyDescent="0.25">
      <c r="A19" s="3" t="s">
        <v>351</v>
      </c>
      <c r="B19" s="96" t="s">
        <v>495</v>
      </c>
      <c r="C19" s="12" t="s">
        <v>352</v>
      </c>
      <c r="D19" s="12" t="s">
        <v>353</v>
      </c>
      <c r="E19" s="12" t="s">
        <v>354</v>
      </c>
      <c r="F19" s="12" t="s">
        <v>23</v>
      </c>
      <c r="G19" s="12" t="s">
        <v>649</v>
      </c>
      <c r="H19" s="12" t="s">
        <v>100</v>
      </c>
      <c r="I19" s="12" t="s">
        <v>101</v>
      </c>
      <c r="J19" s="5" t="s">
        <v>26</v>
      </c>
      <c r="K19" s="33">
        <v>50</v>
      </c>
      <c r="L19" s="33">
        <v>72.459999999999994</v>
      </c>
      <c r="M19" s="33">
        <f t="shared" si="0"/>
        <v>36.229999999999997</v>
      </c>
      <c r="N19" s="50">
        <v>43559.666666666664</v>
      </c>
      <c r="O19" s="5" t="s">
        <v>27</v>
      </c>
      <c r="P19" s="5" t="s">
        <v>28</v>
      </c>
      <c r="Q19" s="33">
        <v>50</v>
      </c>
      <c r="R19" s="33">
        <v>83</v>
      </c>
      <c r="S19" s="33">
        <f t="shared" si="1"/>
        <v>41.5</v>
      </c>
      <c r="T19" s="34" t="s">
        <v>29</v>
      </c>
      <c r="U19" s="33">
        <f t="shared" si="2"/>
        <v>77.72999999999999</v>
      </c>
      <c r="V19" s="77" t="s">
        <v>30</v>
      </c>
      <c r="W19" s="54" t="s">
        <v>607</v>
      </c>
      <c r="X19" s="5" t="s">
        <v>612</v>
      </c>
      <c r="Y19" s="34" t="s">
        <v>613</v>
      </c>
      <c r="Z19" s="71">
        <v>1</v>
      </c>
    </row>
    <row r="20" spans="1:26" s="1" customFormat="1" ht="13.5" customHeight="1" x14ac:dyDescent="0.25">
      <c r="A20" s="3" t="s">
        <v>362</v>
      </c>
      <c r="B20" s="97" t="s">
        <v>496</v>
      </c>
      <c r="C20" s="13" t="s">
        <v>363</v>
      </c>
      <c r="D20" s="13" t="s">
        <v>364</v>
      </c>
      <c r="E20" s="13" t="s">
        <v>365</v>
      </c>
      <c r="F20" s="13" t="s">
        <v>23</v>
      </c>
      <c r="G20" s="13" t="s">
        <v>649</v>
      </c>
      <c r="H20" s="13" t="s">
        <v>100</v>
      </c>
      <c r="I20" s="13" t="s">
        <v>366</v>
      </c>
      <c r="J20" s="4" t="s">
        <v>26</v>
      </c>
      <c r="K20" s="35">
        <v>50</v>
      </c>
      <c r="L20" s="35">
        <v>72</v>
      </c>
      <c r="M20" s="35">
        <f t="shared" si="0"/>
        <v>36</v>
      </c>
      <c r="N20" s="48">
        <v>43559.666666666664</v>
      </c>
      <c r="O20" s="4" t="s">
        <v>27</v>
      </c>
      <c r="P20" s="4" t="s">
        <v>28</v>
      </c>
      <c r="Q20" s="35">
        <v>50</v>
      </c>
      <c r="R20" s="35">
        <v>71</v>
      </c>
      <c r="S20" s="35">
        <f t="shared" si="1"/>
        <v>35.5</v>
      </c>
      <c r="T20" s="36" t="s">
        <v>29</v>
      </c>
      <c r="U20" s="35">
        <f t="shared" si="2"/>
        <v>71.5</v>
      </c>
      <c r="V20" s="78" t="s">
        <v>30</v>
      </c>
      <c r="W20" s="55" t="s">
        <v>607</v>
      </c>
      <c r="X20" s="4" t="s">
        <v>614</v>
      </c>
      <c r="Y20" s="36" t="s">
        <v>615</v>
      </c>
      <c r="Z20" s="72">
        <v>1</v>
      </c>
    </row>
    <row r="21" spans="1:26" s="1" customFormat="1" ht="13.5" customHeight="1" x14ac:dyDescent="0.25">
      <c r="A21" s="3" t="s">
        <v>408</v>
      </c>
      <c r="B21" s="55" t="s">
        <v>497</v>
      </c>
      <c r="C21" s="4" t="s">
        <v>409</v>
      </c>
      <c r="D21" s="4" t="s">
        <v>410</v>
      </c>
      <c r="E21" s="4" t="s">
        <v>411</v>
      </c>
      <c r="F21" s="4" t="s">
        <v>23</v>
      </c>
      <c r="G21" s="4" t="s">
        <v>650</v>
      </c>
      <c r="H21" s="13" t="s">
        <v>100</v>
      </c>
      <c r="I21" s="4" t="s">
        <v>101</v>
      </c>
      <c r="J21" s="4" t="s">
        <v>26</v>
      </c>
      <c r="K21" s="35">
        <v>50</v>
      </c>
      <c r="L21" s="35">
        <v>62.66</v>
      </c>
      <c r="M21" s="35">
        <f t="shared" si="0"/>
        <v>31.33</v>
      </c>
      <c r="N21" s="48">
        <v>43559.666666666664</v>
      </c>
      <c r="O21" s="4" t="s">
        <v>27</v>
      </c>
      <c r="P21" s="4" t="s">
        <v>28</v>
      </c>
      <c r="Q21" s="35">
        <v>50</v>
      </c>
      <c r="R21" s="35">
        <v>79</v>
      </c>
      <c r="S21" s="35">
        <f t="shared" si="1"/>
        <v>39.5</v>
      </c>
      <c r="T21" s="36" t="s">
        <v>29</v>
      </c>
      <c r="U21" s="35">
        <f t="shared" si="2"/>
        <v>70.83</v>
      </c>
      <c r="V21" s="78" t="s">
        <v>30</v>
      </c>
      <c r="W21" s="55" t="s">
        <v>607</v>
      </c>
      <c r="X21" s="4" t="s">
        <v>612</v>
      </c>
      <c r="Y21" s="36" t="s">
        <v>613</v>
      </c>
      <c r="Z21" s="72">
        <v>1</v>
      </c>
    </row>
    <row r="22" spans="1:26" s="1" customFormat="1" ht="13.5" customHeight="1" x14ac:dyDescent="0.25">
      <c r="A22" s="3" t="s">
        <v>124</v>
      </c>
      <c r="B22" s="55" t="s">
        <v>498</v>
      </c>
      <c r="C22" s="4" t="s">
        <v>125</v>
      </c>
      <c r="D22" s="4" t="s">
        <v>126</v>
      </c>
      <c r="E22" s="4" t="s">
        <v>127</v>
      </c>
      <c r="F22" s="4" t="s">
        <v>23</v>
      </c>
      <c r="G22" s="4" t="s">
        <v>650</v>
      </c>
      <c r="H22" s="13" t="s">
        <v>100</v>
      </c>
      <c r="I22" s="4" t="s">
        <v>101</v>
      </c>
      <c r="J22" s="4" t="s">
        <v>26</v>
      </c>
      <c r="K22" s="35">
        <v>50</v>
      </c>
      <c r="L22" s="35">
        <v>74.33</v>
      </c>
      <c r="M22" s="35">
        <f t="shared" si="0"/>
        <v>37.164999999999999</v>
      </c>
      <c r="N22" s="48">
        <v>43559.666666666664</v>
      </c>
      <c r="O22" s="4" t="s">
        <v>27</v>
      </c>
      <c r="P22" s="4" t="s">
        <v>28</v>
      </c>
      <c r="Q22" s="35">
        <v>50</v>
      </c>
      <c r="R22" s="35">
        <v>56</v>
      </c>
      <c r="S22" s="35">
        <f t="shared" si="1"/>
        <v>28</v>
      </c>
      <c r="T22" s="36" t="s">
        <v>29</v>
      </c>
      <c r="U22" s="35">
        <f t="shared" si="2"/>
        <v>65.164999999999992</v>
      </c>
      <c r="V22" s="78" t="s">
        <v>30</v>
      </c>
      <c r="W22" s="55" t="s">
        <v>607</v>
      </c>
      <c r="X22" s="4" t="s">
        <v>616</v>
      </c>
      <c r="Y22" s="36" t="s">
        <v>617</v>
      </c>
      <c r="Z22" s="72">
        <v>1</v>
      </c>
    </row>
    <row r="23" spans="1:26" s="1" customFormat="1" ht="13.5" customHeight="1" x14ac:dyDescent="0.25">
      <c r="A23" s="3" t="s">
        <v>348</v>
      </c>
      <c r="B23" s="55" t="s">
        <v>499</v>
      </c>
      <c r="C23" s="4" t="s">
        <v>349</v>
      </c>
      <c r="D23" s="4" t="s">
        <v>350</v>
      </c>
      <c r="E23" s="4" t="s">
        <v>184</v>
      </c>
      <c r="F23" s="4" t="s">
        <v>23</v>
      </c>
      <c r="G23" s="4" t="s">
        <v>649</v>
      </c>
      <c r="H23" s="13" t="s">
        <v>100</v>
      </c>
      <c r="I23" s="4" t="s">
        <v>101</v>
      </c>
      <c r="J23" s="4" t="s">
        <v>26</v>
      </c>
      <c r="K23" s="35">
        <v>50</v>
      </c>
      <c r="L23" s="35">
        <v>63.36</v>
      </c>
      <c r="M23" s="35">
        <f t="shared" si="0"/>
        <v>31.68</v>
      </c>
      <c r="N23" s="48">
        <v>43559.666666666664</v>
      </c>
      <c r="O23" s="4" t="s">
        <v>27</v>
      </c>
      <c r="P23" s="4" t="s">
        <v>28</v>
      </c>
      <c r="Q23" s="35">
        <v>50</v>
      </c>
      <c r="R23" s="35">
        <v>54</v>
      </c>
      <c r="S23" s="35">
        <f t="shared" si="1"/>
        <v>27</v>
      </c>
      <c r="T23" s="36" t="s">
        <v>48</v>
      </c>
      <c r="U23" s="35">
        <f t="shared" si="2"/>
        <v>58.68</v>
      </c>
      <c r="V23" s="78" t="s">
        <v>30</v>
      </c>
      <c r="W23" s="55" t="s">
        <v>607</v>
      </c>
      <c r="X23" s="4" t="s">
        <v>612</v>
      </c>
      <c r="Y23" s="36" t="s">
        <v>613</v>
      </c>
      <c r="Z23" s="72">
        <v>1</v>
      </c>
    </row>
    <row r="24" spans="1:26" s="1" customFormat="1" ht="13.5" customHeight="1" x14ac:dyDescent="0.25">
      <c r="A24" s="3" t="s">
        <v>96</v>
      </c>
      <c r="B24" s="55" t="s">
        <v>500</v>
      </c>
      <c r="C24" s="4" t="s">
        <v>97</v>
      </c>
      <c r="D24" s="4" t="s">
        <v>98</v>
      </c>
      <c r="E24" s="4" t="s">
        <v>99</v>
      </c>
      <c r="F24" s="4" t="s">
        <v>23</v>
      </c>
      <c r="G24" s="4" t="s">
        <v>650</v>
      </c>
      <c r="H24" s="13" t="s">
        <v>100</v>
      </c>
      <c r="I24" s="4" t="s">
        <v>101</v>
      </c>
      <c r="J24" s="4" t="s">
        <v>26</v>
      </c>
      <c r="K24" s="35">
        <v>50</v>
      </c>
      <c r="L24" s="35">
        <v>75.03</v>
      </c>
      <c r="M24" s="35">
        <f t="shared" si="0"/>
        <v>37.515000000000001</v>
      </c>
      <c r="N24" s="48">
        <v>43559.666666666664</v>
      </c>
      <c r="O24" s="4" t="s">
        <v>27</v>
      </c>
      <c r="P24" s="4" t="s">
        <v>28</v>
      </c>
      <c r="Q24" s="35">
        <v>50</v>
      </c>
      <c r="R24" s="35">
        <v>60</v>
      </c>
      <c r="S24" s="35">
        <f t="shared" si="1"/>
        <v>30</v>
      </c>
      <c r="T24" s="36" t="s">
        <v>29</v>
      </c>
      <c r="U24" s="35">
        <f>M24+S24-10</f>
        <v>57.515000000000001</v>
      </c>
      <c r="V24" s="78" t="s">
        <v>80</v>
      </c>
      <c r="W24" s="55" t="s">
        <v>607</v>
      </c>
      <c r="X24" s="4" t="s">
        <v>597</v>
      </c>
      <c r="Y24" s="36" t="s">
        <v>598</v>
      </c>
      <c r="Z24" s="72">
        <v>1</v>
      </c>
    </row>
    <row r="25" spans="1:26" s="1" customFormat="1" ht="21.75" customHeight="1" thickBot="1" x14ac:dyDescent="0.3">
      <c r="A25" s="3" t="s">
        <v>260</v>
      </c>
      <c r="B25" s="57" t="s">
        <v>501</v>
      </c>
      <c r="C25" s="11" t="s">
        <v>261</v>
      </c>
      <c r="D25" s="11" t="s">
        <v>262</v>
      </c>
      <c r="E25" s="11" t="s">
        <v>263</v>
      </c>
      <c r="F25" s="11" t="s">
        <v>23</v>
      </c>
      <c r="G25" s="11" t="s">
        <v>651</v>
      </c>
      <c r="H25" s="14" t="s">
        <v>100</v>
      </c>
      <c r="I25" s="11" t="s">
        <v>101</v>
      </c>
      <c r="J25" s="11" t="s">
        <v>26</v>
      </c>
      <c r="K25" s="37">
        <v>50</v>
      </c>
      <c r="L25" s="37">
        <v>63.83</v>
      </c>
      <c r="M25" s="37">
        <f t="shared" si="0"/>
        <v>31.914999999999999</v>
      </c>
      <c r="N25" s="49">
        <v>43559.666666666664</v>
      </c>
      <c r="O25" s="11" t="s">
        <v>27</v>
      </c>
      <c r="P25" s="11" t="s">
        <v>28</v>
      </c>
      <c r="Q25" s="37">
        <v>50</v>
      </c>
      <c r="R25" s="37">
        <v>51</v>
      </c>
      <c r="S25" s="37">
        <f t="shared" si="1"/>
        <v>25.5</v>
      </c>
      <c r="T25" s="38" t="s">
        <v>48</v>
      </c>
      <c r="U25" s="37">
        <f t="shared" si="2"/>
        <v>57.414999999999999</v>
      </c>
      <c r="V25" s="79" t="s">
        <v>30</v>
      </c>
      <c r="W25" s="56" t="s">
        <v>607</v>
      </c>
      <c r="X25" s="8" t="s">
        <v>612</v>
      </c>
      <c r="Y25" s="42" t="s">
        <v>613</v>
      </c>
      <c r="Z25" s="74">
        <v>1</v>
      </c>
    </row>
    <row r="26" spans="1:26" s="1" customFormat="1" ht="13.5" customHeight="1" x14ac:dyDescent="0.25">
      <c r="A26" s="3" t="s">
        <v>340</v>
      </c>
      <c r="B26" s="98" t="s">
        <v>502</v>
      </c>
      <c r="C26" s="16" t="s">
        <v>341</v>
      </c>
      <c r="D26" s="16" t="s">
        <v>342</v>
      </c>
      <c r="E26" s="16" t="s">
        <v>343</v>
      </c>
      <c r="F26" s="16" t="s">
        <v>23</v>
      </c>
      <c r="G26" s="16" t="s">
        <v>649</v>
      </c>
      <c r="H26" s="16" t="s">
        <v>135</v>
      </c>
      <c r="I26" s="16" t="s">
        <v>136</v>
      </c>
      <c r="J26" s="5" t="s">
        <v>26</v>
      </c>
      <c r="K26" s="33">
        <v>50</v>
      </c>
      <c r="L26" s="33">
        <v>100</v>
      </c>
      <c r="M26" s="33">
        <f t="shared" si="0"/>
        <v>50</v>
      </c>
      <c r="N26" s="50">
        <v>43559.666666666664</v>
      </c>
      <c r="O26" s="5" t="s">
        <v>27</v>
      </c>
      <c r="P26" s="5" t="s">
        <v>28</v>
      </c>
      <c r="Q26" s="33">
        <v>50</v>
      </c>
      <c r="R26" s="33">
        <v>68</v>
      </c>
      <c r="S26" s="33">
        <f t="shared" si="1"/>
        <v>34</v>
      </c>
      <c r="T26" s="34" t="s">
        <v>29</v>
      </c>
      <c r="U26" s="33">
        <f t="shared" si="2"/>
        <v>84</v>
      </c>
      <c r="V26" s="77" t="s">
        <v>30</v>
      </c>
      <c r="W26" s="64" t="s">
        <v>607</v>
      </c>
      <c r="X26" s="65" t="s">
        <v>618</v>
      </c>
      <c r="Y26" s="68" t="s">
        <v>619</v>
      </c>
      <c r="Z26" s="81">
        <v>1</v>
      </c>
    </row>
    <row r="27" spans="1:26" s="1" customFormat="1" ht="13.5" customHeight="1" x14ac:dyDescent="0.25">
      <c r="A27" s="3" t="s">
        <v>317</v>
      </c>
      <c r="B27" s="55" t="s">
        <v>503</v>
      </c>
      <c r="C27" s="4" t="s">
        <v>318</v>
      </c>
      <c r="D27" s="4" t="s">
        <v>319</v>
      </c>
      <c r="E27" s="4" t="s">
        <v>320</v>
      </c>
      <c r="F27" s="4" t="s">
        <v>23</v>
      </c>
      <c r="G27" s="4" t="s">
        <v>649</v>
      </c>
      <c r="H27" s="17" t="s">
        <v>135</v>
      </c>
      <c r="I27" s="4" t="s">
        <v>136</v>
      </c>
      <c r="J27" s="4" t="s">
        <v>26</v>
      </c>
      <c r="K27" s="35">
        <v>50</v>
      </c>
      <c r="L27" s="35">
        <v>66.86</v>
      </c>
      <c r="M27" s="35">
        <f t="shared" si="0"/>
        <v>33.43</v>
      </c>
      <c r="N27" s="48">
        <v>43559.666666666664</v>
      </c>
      <c r="O27" s="4" t="s">
        <v>27</v>
      </c>
      <c r="P27" s="4" t="s">
        <v>28</v>
      </c>
      <c r="Q27" s="35">
        <v>50</v>
      </c>
      <c r="R27" s="35">
        <v>76</v>
      </c>
      <c r="S27" s="35">
        <f t="shared" si="1"/>
        <v>38</v>
      </c>
      <c r="T27" s="36" t="s">
        <v>29</v>
      </c>
      <c r="U27" s="35">
        <f t="shared" si="2"/>
        <v>71.430000000000007</v>
      </c>
      <c r="V27" s="78" t="s">
        <v>30</v>
      </c>
      <c r="W27" s="55" t="s">
        <v>607</v>
      </c>
      <c r="X27" s="4" t="s">
        <v>620</v>
      </c>
      <c r="Y27" s="36" t="s">
        <v>621</v>
      </c>
      <c r="Z27" s="72">
        <v>1</v>
      </c>
    </row>
    <row r="28" spans="1:26" s="1" customFormat="1" ht="13.5" customHeight="1" x14ac:dyDescent="0.25">
      <c r="A28" s="3" t="s">
        <v>246</v>
      </c>
      <c r="B28" s="99" t="s">
        <v>504</v>
      </c>
      <c r="C28" s="17" t="s">
        <v>247</v>
      </c>
      <c r="D28" s="17" t="s">
        <v>248</v>
      </c>
      <c r="E28" s="17" t="s">
        <v>249</v>
      </c>
      <c r="F28" s="17" t="s">
        <v>23</v>
      </c>
      <c r="G28" s="17" t="s">
        <v>650</v>
      </c>
      <c r="H28" s="17" t="s">
        <v>135</v>
      </c>
      <c r="I28" s="17" t="s">
        <v>250</v>
      </c>
      <c r="J28" s="4" t="s">
        <v>26</v>
      </c>
      <c r="K28" s="35">
        <v>50</v>
      </c>
      <c r="L28" s="35">
        <v>70.36</v>
      </c>
      <c r="M28" s="35">
        <f t="shared" si="0"/>
        <v>35.18</v>
      </c>
      <c r="N28" s="48">
        <v>43559.666666666664</v>
      </c>
      <c r="O28" s="4" t="s">
        <v>27</v>
      </c>
      <c r="P28" s="4" t="s">
        <v>28</v>
      </c>
      <c r="Q28" s="35">
        <v>50</v>
      </c>
      <c r="R28" s="35">
        <v>68</v>
      </c>
      <c r="S28" s="35">
        <f t="shared" si="1"/>
        <v>34</v>
      </c>
      <c r="T28" s="36" t="s">
        <v>29</v>
      </c>
      <c r="U28" s="35">
        <f t="shared" si="2"/>
        <v>69.180000000000007</v>
      </c>
      <c r="V28" s="78" t="s">
        <v>30</v>
      </c>
      <c r="W28" s="55" t="s">
        <v>607</v>
      </c>
      <c r="X28" s="4" t="s">
        <v>622</v>
      </c>
      <c r="Y28" s="36" t="s">
        <v>623</v>
      </c>
      <c r="Z28" s="72">
        <v>1</v>
      </c>
    </row>
    <row r="29" spans="1:26" s="1" customFormat="1" ht="13.5" customHeight="1" x14ac:dyDescent="0.25">
      <c r="A29" s="3" t="s">
        <v>132</v>
      </c>
      <c r="B29" s="55" t="s">
        <v>505</v>
      </c>
      <c r="C29" s="4" t="s">
        <v>133</v>
      </c>
      <c r="D29" s="4" t="s">
        <v>115</v>
      </c>
      <c r="E29" s="4" t="s">
        <v>134</v>
      </c>
      <c r="F29" s="4" t="s">
        <v>23</v>
      </c>
      <c r="G29" s="4" t="s">
        <v>649</v>
      </c>
      <c r="H29" s="17" t="s">
        <v>135</v>
      </c>
      <c r="I29" s="4" t="s">
        <v>136</v>
      </c>
      <c r="J29" s="4" t="s">
        <v>26</v>
      </c>
      <c r="K29" s="35">
        <v>50</v>
      </c>
      <c r="L29" s="35">
        <v>74.8</v>
      </c>
      <c r="M29" s="35">
        <f t="shared" si="0"/>
        <v>37.4</v>
      </c>
      <c r="N29" s="48">
        <v>43559.666666666664</v>
      </c>
      <c r="O29" s="4" t="s">
        <v>27</v>
      </c>
      <c r="P29" s="4" t="s">
        <v>28</v>
      </c>
      <c r="Q29" s="35">
        <v>50</v>
      </c>
      <c r="R29" s="35">
        <v>58</v>
      </c>
      <c r="S29" s="35">
        <f t="shared" si="1"/>
        <v>29</v>
      </c>
      <c r="T29" s="36" t="s">
        <v>29</v>
      </c>
      <c r="U29" s="35">
        <f t="shared" si="2"/>
        <v>66.400000000000006</v>
      </c>
      <c r="V29" s="78" t="s">
        <v>30</v>
      </c>
      <c r="W29" s="55" t="s">
        <v>607</v>
      </c>
      <c r="X29" s="4" t="s">
        <v>624</v>
      </c>
      <c r="Y29" s="36" t="s">
        <v>625</v>
      </c>
      <c r="Z29" s="72">
        <v>1</v>
      </c>
    </row>
    <row r="30" spans="1:26" s="1" customFormat="1" ht="13.5" customHeight="1" x14ac:dyDescent="0.25">
      <c r="A30" s="3" t="s">
        <v>432</v>
      </c>
      <c r="B30" s="55" t="s">
        <v>506</v>
      </c>
      <c r="C30" s="4" t="s">
        <v>433</v>
      </c>
      <c r="D30" s="4" t="s">
        <v>434</v>
      </c>
      <c r="E30" s="4" t="s">
        <v>435</v>
      </c>
      <c r="F30" s="4" t="s">
        <v>23</v>
      </c>
      <c r="G30" s="4" t="s">
        <v>649</v>
      </c>
      <c r="H30" s="17" t="s">
        <v>135</v>
      </c>
      <c r="I30" s="4" t="s">
        <v>436</v>
      </c>
      <c r="J30" s="4" t="s">
        <v>26</v>
      </c>
      <c r="K30" s="35">
        <v>50</v>
      </c>
      <c r="L30" s="35">
        <v>79.459999999999994</v>
      </c>
      <c r="M30" s="35">
        <f t="shared" si="0"/>
        <v>39.729999999999997</v>
      </c>
      <c r="N30" s="48">
        <v>43559.666666666664</v>
      </c>
      <c r="O30" s="4" t="s">
        <v>27</v>
      </c>
      <c r="P30" s="4" t="s">
        <v>28</v>
      </c>
      <c r="Q30" s="35">
        <v>50</v>
      </c>
      <c r="R30" s="35">
        <v>52</v>
      </c>
      <c r="S30" s="35">
        <f t="shared" si="1"/>
        <v>26</v>
      </c>
      <c r="T30" s="36" t="s">
        <v>48</v>
      </c>
      <c r="U30" s="35">
        <f t="shared" si="2"/>
        <v>65.72999999999999</v>
      </c>
      <c r="V30" s="78" t="s">
        <v>30</v>
      </c>
      <c r="W30" s="55" t="s">
        <v>607</v>
      </c>
      <c r="X30" s="4" t="s">
        <v>620</v>
      </c>
      <c r="Y30" s="36" t="s">
        <v>621</v>
      </c>
      <c r="Z30" s="72">
        <v>1</v>
      </c>
    </row>
    <row r="31" spans="1:26" s="1" customFormat="1" ht="13.5" customHeight="1" thickBot="1" x14ac:dyDescent="0.3">
      <c r="A31" s="3" t="s">
        <v>428</v>
      </c>
      <c r="B31" s="57" t="s">
        <v>507</v>
      </c>
      <c r="C31" s="11" t="s">
        <v>429</v>
      </c>
      <c r="D31" s="11" t="s">
        <v>430</v>
      </c>
      <c r="E31" s="11" t="s">
        <v>431</v>
      </c>
      <c r="F31" s="11" t="s">
        <v>23</v>
      </c>
      <c r="G31" s="11" t="s">
        <v>649</v>
      </c>
      <c r="H31" s="18" t="s">
        <v>135</v>
      </c>
      <c r="I31" s="11" t="s">
        <v>136</v>
      </c>
      <c r="J31" s="11" t="s">
        <v>26</v>
      </c>
      <c r="K31" s="37">
        <v>50</v>
      </c>
      <c r="L31" s="37">
        <v>72.930000000000007</v>
      </c>
      <c r="M31" s="37">
        <f t="shared" si="0"/>
        <v>36.465000000000003</v>
      </c>
      <c r="N31" s="49">
        <v>43559.666666666664</v>
      </c>
      <c r="O31" s="11" t="s">
        <v>27</v>
      </c>
      <c r="P31" s="11" t="s">
        <v>28</v>
      </c>
      <c r="Q31" s="37">
        <v>50</v>
      </c>
      <c r="R31" s="37">
        <v>54</v>
      </c>
      <c r="S31" s="37">
        <f t="shared" si="1"/>
        <v>27</v>
      </c>
      <c r="T31" s="38" t="s">
        <v>48</v>
      </c>
      <c r="U31" s="37">
        <f t="shared" si="2"/>
        <v>63.465000000000003</v>
      </c>
      <c r="V31" s="79" t="s">
        <v>30</v>
      </c>
      <c r="W31" s="56" t="s">
        <v>607</v>
      </c>
      <c r="X31" s="8" t="s">
        <v>620</v>
      </c>
      <c r="Y31" s="42" t="s">
        <v>621</v>
      </c>
      <c r="Z31" s="74">
        <v>1</v>
      </c>
    </row>
    <row r="32" spans="1:26" s="1" customFormat="1" ht="13.5" customHeight="1" x14ac:dyDescent="0.25">
      <c r="A32" s="3" t="s">
        <v>313</v>
      </c>
      <c r="B32" s="94" t="s">
        <v>508</v>
      </c>
      <c r="C32" s="19" t="s">
        <v>314</v>
      </c>
      <c r="D32" s="19" t="s">
        <v>315</v>
      </c>
      <c r="E32" s="19" t="s">
        <v>316</v>
      </c>
      <c r="F32" s="19" t="s">
        <v>23</v>
      </c>
      <c r="G32" s="19" t="s">
        <v>649</v>
      </c>
      <c r="H32" s="19" t="s">
        <v>57</v>
      </c>
      <c r="I32" s="19" t="s">
        <v>58</v>
      </c>
      <c r="J32" s="5" t="s">
        <v>26</v>
      </c>
      <c r="K32" s="33">
        <v>50</v>
      </c>
      <c r="L32" s="33">
        <v>100</v>
      </c>
      <c r="M32" s="33">
        <f t="shared" si="0"/>
        <v>50</v>
      </c>
      <c r="N32" s="50">
        <v>43559.666666666664</v>
      </c>
      <c r="O32" s="5" t="s">
        <v>27</v>
      </c>
      <c r="P32" s="5" t="s">
        <v>28</v>
      </c>
      <c r="Q32" s="33">
        <v>50</v>
      </c>
      <c r="R32" s="33">
        <v>91</v>
      </c>
      <c r="S32" s="33">
        <f t="shared" si="1"/>
        <v>45.5</v>
      </c>
      <c r="T32" s="34" t="s">
        <v>29</v>
      </c>
      <c r="U32" s="33">
        <f t="shared" si="2"/>
        <v>95.5</v>
      </c>
      <c r="V32" s="77" t="s">
        <v>30</v>
      </c>
      <c r="W32" s="64" t="s">
        <v>607</v>
      </c>
      <c r="X32" s="65" t="str">
        <f>[1]Sheet!I3</f>
        <v>Johannes Gutenberg- Universitat Mainz</v>
      </c>
      <c r="Y32" s="68" t="str">
        <f>[1]Sheet!J3</f>
        <v>D MAINZ01</v>
      </c>
      <c r="Z32" s="81">
        <f>[1]Sheet!K3</f>
        <v>1</v>
      </c>
    </row>
    <row r="33" spans="1:26" s="1" customFormat="1" ht="13.5" customHeight="1" x14ac:dyDescent="0.25">
      <c r="A33" s="3" t="s">
        <v>143</v>
      </c>
      <c r="B33" s="95" t="s">
        <v>509</v>
      </c>
      <c r="C33" s="20" t="s">
        <v>144</v>
      </c>
      <c r="D33" s="20" t="s">
        <v>145</v>
      </c>
      <c r="E33" s="20" t="s">
        <v>146</v>
      </c>
      <c r="F33" s="20" t="s">
        <v>23</v>
      </c>
      <c r="G33" s="20" t="s">
        <v>650</v>
      </c>
      <c r="H33" s="20" t="s">
        <v>57</v>
      </c>
      <c r="I33" s="20" t="s">
        <v>58</v>
      </c>
      <c r="J33" s="4" t="s">
        <v>26</v>
      </c>
      <c r="K33" s="35">
        <v>50</v>
      </c>
      <c r="L33" s="35">
        <v>82.96</v>
      </c>
      <c r="M33" s="35">
        <f t="shared" si="0"/>
        <v>41.48</v>
      </c>
      <c r="N33" s="48">
        <v>43559.666666666664</v>
      </c>
      <c r="O33" s="4" t="s">
        <v>27</v>
      </c>
      <c r="P33" s="4" t="s">
        <v>28</v>
      </c>
      <c r="Q33" s="35">
        <v>50</v>
      </c>
      <c r="R33" s="35">
        <v>86</v>
      </c>
      <c r="S33" s="35">
        <f t="shared" si="1"/>
        <v>43</v>
      </c>
      <c r="T33" s="36" t="s">
        <v>29</v>
      </c>
      <c r="U33" s="35">
        <f t="shared" si="2"/>
        <v>84.47999999999999</v>
      </c>
      <c r="V33" s="78" t="s">
        <v>30</v>
      </c>
      <c r="W33" s="55" t="s">
        <v>607</v>
      </c>
      <c r="X33" s="4" t="str">
        <f>[1]Sheet!I9</f>
        <v>University of Social Sciences and Humanities</v>
      </c>
      <c r="Y33" s="36" t="str">
        <f>[1]Sheet!J9</f>
        <v>PL WARSZAW37</v>
      </c>
      <c r="Z33" s="72">
        <f>[1]Sheet!K9</f>
        <v>1</v>
      </c>
    </row>
    <row r="34" spans="1:26" s="1" customFormat="1" ht="13.5" customHeight="1" x14ac:dyDescent="0.25">
      <c r="A34" s="3" t="s">
        <v>383</v>
      </c>
      <c r="B34" s="95" t="s">
        <v>510</v>
      </c>
      <c r="C34" s="20" t="s">
        <v>384</v>
      </c>
      <c r="D34" s="20" t="s">
        <v>385</v>
      </c>
      <c r="E34" s="20" t="s">
        <v>386</v>
      </c>
      <c r="F34" s="20" t="s">
        <v>23</v>
      </c>
      <c r="G34" s="20" t="s">
        <v>649</v>
      </c>
      <c r="H34" s="20" t="s">
        <v>57</v>
      </c>
      <c r="I34" s="20" t="s">
        <v>58</v>
      </c>
      <c r="J34" s="4" t="s">
        <v>26</v>
      </c>
      <c r="K34" s="35">
        <v>50</v>
      </c>
      <c r="L34" s="35">
        <v>89.96</v>
      </c>
      <c r="M34" s="35">
        <f t="shared" si="0"/>
        <v>44.98</v>
      </c>
      <c r="N34" s="48">
        <v>43559.666666666664</v>
      </c>
      <c r="O34" s="4" t="s">
        <v>27</v>
      </c>
      <c r="P34" s="4" t="s">
        <v>28</v>
      </c>
      <c r="Q34" s="35">
        <v>50</v>
      </c>
      <c r="R34" s="35">
        <v>79</v>
      </c>
      <c r="S34" s="35">
        <f t="shared" si="1"/>
        <v>39.5</v>
      </c>
      <c r="T34" s="36" t="s">
        <v>29</v>
      </c>
      <c r="U34" s="35">
        <f t="shared" si="2"/>
        <v>84.47999999999999</v>
      </c>
      <c r="V34" s="78" t="s">
        <v>30</v>
      </c>
      <c r="W34" s="55" t="s">
        <v>607</v>
      </c>
      <c r="X34" s="4" t="str">
        <f>[1]Sheet!I10</f>
        <v>University of Social Sciences and Humanities</v>
      </c>
      <c r="Y34" s="36" t="str">
        <f>[1]Sheet!J10</f>
        <v>PL WARSZAW37</v>
      </c>
      <c r="Z34" s="72">
        <f>[1]Sheet!K10</f>
        <v>1</v>
      </c>
    </row>
    <row r="35" spans="1:26" s="1" customFormat="1" ht="13.5" customHeight="1" x14ac:dyDescent="0.25">
      <c r="A35" s="3" t="s">
        <v>169</v>
      </c>
      <c r="B35" s="95" t="s">
        <v>511</v>
      </c>
      <c r="C35" s="20" t="s">
        <v>170</v>
      </c>
      <c r="D35" s="20" t="s">
        <v>171</v>
      </c>
      <c r="E35" s="20" t="s">
        <v>172</v>
      </c>
      <c r="F35" s="20" t="s">
        <v>23</v>
      </c>
      <c r="G35" s="20" t="s">
        <v>649</v>
      </c>
      <c r="H35" s="20" t="s">
        <v>57</v>
      </c>
      <c r="I35" s="20" t="s">
        <v>58</v>
      </c>
      <c r="J35" s="4" t="s">
        <v>26</v>
      </c>
      <c r="K35" s="35">
        <v>50</v>
      </c>
      <c r="L35" s="35">
        <v>86.23</v>
      </c>
      <c r="M35" s="35">
        <f t="shared" si="0"/>
        <v>43.115000000000002</v>
      </c>
      <c r="N35" s="48">
        <v>43559.666666666664</v>
      </c>
      <c r="O35" s="4" t="s">
        <v>27</v>
      </c>
      <c r="P35" s="4" t="s">
        <v>28</v>
      </c>
      <c r="Q35" s="35">
        <v>50</v>
      </c>
      <c r="R35" s="35">
        <v>80</v>
      </c>
      <c r="S35" s="35">
        <f t="shared" si="1"/>
        <v>40</v>
      </c>
      <c r="T35" s="36" t="s">
        <v>29</v>
      </c>
      <c r="U35" s="35">
        <f t="shared" si="2"/>
        <v>83.115000000000009</v>
      </c>
      <c r="V35" s="78" t="s">
        <v>30</v>
      </c>
      <c r="W35" s="55" t="s">
        <v>607</v>
      </c>
      <c r="X35" s="4" t="str">
        <f>[1]Sheet!I14</f>
        <v>University of Social Sciences and Humanities</v>
      </c>
      <c r="Y35" s="36" t="str">
        <f>[1]Sheet!J14</f>
        <v>PL WARSZAW37</v>
      </c>
      <c r="Z35" s="72">
        <f>[1]Sheet!K14</f>
        <v>1</v>
      </c>
    </row>
    <row r="36" spans="1:26" s="1" customFormat="1" ht="13.5" customHeight="1" x14ac:dyDescent="0.25">
      <c r="A36" s="3" t="s">
        <v>181</v>
      </c>
      <c r="B36" s="55" t="s">
        <v>512</v>
      </c>
      <c r="C36" s="4" t="s">
        <v>182</v>
      </c>
      <c r="D36" s="4" t="s">
        <v>183</v>
      </c>
      <c r="E36" s="4" t="s">
        <v>184</v>
      </c>
      <c r="F36" s="4" t="s">
        <v>23</v>
      </c>
      <c r="G36" s="4" t="s">
        <v>650</v>
      </c>
      <c r="H36" s="20" t="s">
        <v>57</v>
      </c>
      <c r="I36" s="4" t="s">
        <v>58</v>
      </c>
      <c r="J36" s="4" t="s">
        <v>26</v>
      </c>
      <c r="K36" s="35">
        <v>50</v>
      </c>
      <c r="L36" s="35">
        <v>84.6</v>
      </c>
      <c r="M36" s="35">
        <f t="shared" si="0"/>
        <v>42.3</v>
      </c>
      <c r="N36" s="48">
        <v>43559.666666666664</v>
      </c>
      <c r="O36" s="4" t="s">
        <v>27</v>
      </c>
      <c r="P36" s="4" t="s">
        <v>28</v>
      </c>
      <c r="Q36" s="35">
        <v>50</v>
      </c>
      <c r="R36" s="35">
        <v>76</v>
      </c>
      <c r="S36" s="35">
        <f t="shared" si="1"/>
        <v>38</v>
      </c>
      <c r="T36" s="36" t="s">
        <v>29</v>
      </c>
      <c r="U36" s="35">
        <f t="shared" si="2"/>
        <v>80.3</v>
      </c>
      <c r="V36" s="78" t="s">
        <v>30</v>
      </c>
      <c r="W36" s="55" t="s">
        <v>607</v>
      </c>
      <c r="X36" s="4" t="s">
        <v>626</v>
      </c>
      <c r="Y36" s="36" t="s">
        <v>627</v>
      </c>
      <c r="Z36" s="72">
        <v>1</v>
      </c>
    </row>
    <row r="37" spans="1:26" s="1" customFormat="1" ht="13.5" customHeight="1" x14ac:dyDescent="0.25">
      <c r="A37" s="3" t="s">
        <v>63</v>
      </c>
      <c r="B37" s="55" t="s">
        <v>513</v>
      </c>
      <c r="C37" s="4" t="s">
        <v>64</v>
      </c>
      <c r="D37" s="4" t="s">
        <v>65</v>
      </c>
      <c r="E37" s="4" t="s">
        <v>66</v>
      </c>
      <c r="F37" s="4" t="s">
        <v>23</v>
      </c>
      <c r="G37" s="4" t="s">
        <v>649</v>
      </c>
      <c r="H37" s="20" t="s">
        <v>57</v>
      </c>
      <c r="I37" s="4" t="s">
        <v>58</v>
      </c>
      <c r="J37" s="4" t="s">
        <v>26</v>
      </c>
      <c r="K37" s="35">
        <v>50</v>
      </c>
      <c r="L37" s="35">
        <v>78.06</v>
      </c>
      <c r="M37" s="35">
        <f t="shared" si="0"/>
        <v>39.03</v>
      </c>
      <c r="N37" s="48">
        <v>43559.666666666664</v>
      </c>
      <c r="O37" s="4" t="s">
        <v>27</v>
      </c>
      <c r="P37" s="4" t="s">
        <v>28</v>
      </c>
      <c r="Q37" s="35">
        <v>50</v>
      </c>
      <c r="R37" s="35">
        <v>82</v>
      </c>
      <c r="S37" s="35">
        <f t="shared" si="1"/>
        <v>41</v>
      </c>
      <c r="T37" s="36" t="s">
        <v>29</v>
      </c>
      <c r="U37" s="35">
        <f t="shared" si="2"/>
        <v>80.03</v>
      </c>
      <c r="V37" s="78" t="s">
        <v>30</v>
      </c>
      <c r="W37" s="55" t="s">
        <v>607</v>
      </c>
      <c r="X37" s="4" t="s">
        <v>628</v>
      </c>
      <c r="Y37" s="36" t="s">
        <v>629</v>
      </c>
      <c r="Z37" s="72">
        <v>1</v>
      </c>
    </row>
    <row r="38" spans="1:26" s="1" customFormat="1" ht="13.5" customHeight="1" x14ac:dyDescent="0.25">
      <c r="A38" s="3" t="s">
        <v>268</v>
      </c>
      <c r="B38" s="55" t="s">
        <v>514</v>
      </c>
      <c r="C38" s="4" t="s">
        <v>269</v>
      </c>
      <c r="D38" s="4" t="s">
        <v>270</v>
      </c>
      <c r="E38" s="4" t="s">
        <v>271</v>
      </c>
      <c r="F38" s="4" t="s">
        <v>23</v>
      </c>
      <c r="G38" s="4" t="s">
        <v>649</v>
      </c>
      <c r="H38" s="20" t="s">
        <v>57</v>
      </c>
      <c r="I38" s="4" t="s">
        <v>58</v>
      </c>
      <c r="J38" s="4" t="s">
        <v>26</v>
      </c>
      <c r="K38" s="35">
        <v>50</v>
      </c>
      <c r="L38" s="35">
        <v>84.83</v>
      </c>
      <c r="M38" s="35">
        <f>L38/2</f>
        <v>42.414999999999999</v>
      </c>
      <c r="N38" s="48">
        <v>43559.666666666664</v>
      </c>
      <c r="O38" s="4" t="s">
        <v>27</v>
      </c>
      <c r="P38" s="4" t="s">
        <v>28</v>
      </c>
      <c r="Q38" s="35">
        <v>50</v>
      </c>
      <c r="R38" s="35">
        <v>65</v>
      </c>
      <c r="S38" s="35">
        <f>R38/2</f>
        <v>32.5</v>
      </c>
      <c r="T38" s="36" t="s">
        <v>29</v>
      </c>
      <c r="U38" s="35">
        <f>M38+S38</f>
        <v>74.914999999999992</v>
      </c>
      <c r="V38" s="78" t="s">
        <v>30</v>
      </c>
      <c r="W38" s="55" t="s">
        <v>607</v>
      </c>
      <c r="X38" s="4" t="s">
        <v>626</v>
      </c>
      <c r="Y38" s="36" t="s">
        <v>627</v>
      </c>
      <c r="Z38" s="72">
        <v>1</v>
      </c>
    </row>
    <row r="39" spans="1:26" s="1" customFormat="1" ht="13.5" customHeight="1" x14ac:dyDescent="0.25">
      <c r="A39" s="3" t="s">
        <v>190</v>
      </c>
      <c r="B39" s="55" t="s">
        <v>515</v>
      </c>
      <c r="C39" s="4" t="s">
        <v>191</v>
      </c>
      <c r="D39" s="4" t="s">
        <v>130</v>
      </c>
      <c r="E39" s="4" t="s">
        <v>192</v>
      </c>
      <c r="F39" s="4" t="s">
        <v>23</v>
      </c>
      <c r="G39" s="4" t="s">
        <v>649</v>
      </c>
      <c r="H39" s="20" t="s">
        <v>57</v>
      </c>
      <c r="I39" s="4" t="s">
        <v>58</v>
      </c>
      <c r="J39" s="4" t="s">
        <v>26</v>
      </c>
      <c r="K39" s="35">
        <v>50</v>
      </c>
      <c r="L39" s="35">
        <v>94.4</v>
      </c>
      <c r="M39" s="35">
        <f t="shared" si="0"/>
        <v>47.2</v>
      </c>
      <c r="N39" s="48">
        <v>43559.666666666664</v>
      </c>
      <c r="O39" s="4" t="s">
        <v>27</v>
      </c>
      <c r="P39" s="4" t="s">
        <v>28</v>
      </c>
      <c r="Q39" s="35">
        <v>50</v>
      </c>
      <c r="R39" s="35">
        <v>55</v>
      </c>
      <c r="S39" s="35">
        <f t="shared" si="1"/>
        <v>27.5</v>
      </c>
      <c r="T39" s="36" t="s">
        <v>48</v>
      </c>
      <c r="U39" s="35">
        <f t="shared" si="2"/>
        <v>74.7</v>
      </c>
      <c r="V39" s="78" t="s">
        <v>30</v>
      </c>
      <c r="W39" s="55" t="s">
        <v>607</v>
      </c>
      <c r="X39" s="4" t="s">
        <v>630</v>
      </c>
      <c r="Y39" s="36" t="s">
        <v>631</v>
      </c>
      <c r="Z39" s="72">
        <v>2</v>
      </c>
    </row>
    <row r="40" spans="1:26" s="1" customFormat="1" ht="13.5" customHeight="1" x14ac:dyDescent="0.25">
      <c r="A40" s="3" t="s">
        <v>367</v>
      </c>
      <c r="B40" s="95" t="s">
        <v>516</v>
      </c>
      <c r="C40" s="20" t="s">
        <v>368</v>
      </c>
      <c r="D40" s="20" t="s">
        <v>369</v>
      </c>
      <c r="E40" s="20" t="s">
        <v>370</v>
      </c>
      <c r="F40" s="20" t="s">
        <v>23</v>
      </c>
      <c r="G40" s="20" t="s">
        <v>649</v>
      </c>
      <c r="H40" s="20" t="s">
        <v>57</v>
      </c>
      <c r="I40" s="20" t="s">
        <v>197</v>
      </c>
      <c r="J40" s="4" t="s">
        <v>26</v>
      </c>
      <c r="K40" s="35">
        <v>50</v>
      </c>
      <c r="L40" s="35">
        <v>91.83</v>
      </c>
      <c r="M40" s="35">
        <f>L40/2</f>
        <v>45.914999999999999</v>
      </c>
      <c r="N40" s="48">
        <v>43559.666666666664</v>
      </c>
      <c r="O40" s="4" t="s">
        <v>27</v>
      </c>
      <c r="P40" s="4" t="s">
        <v>28</v>
      </c>
      <c r="Q40" s="35">
        <v>50</v>
      </c>
      <c r="R40" s="35">
        <v>55</v>
      </c>
      <c r="S40" s="35">
        <f>R40/2</f>
        <v>27.5</v>
      </c>
      <c r="T40" s="36" t="s">
        <v>48</v>
      </c>
      <c r="U40" s="35">
        <f>M40+S40</f>
        <v>73.414999999999992</v>
      </c>
      <c r="V40" s="78" t="s">
        <v>30</v>
      </c>
      <c r="W40" s="55" t="s">
        <v>607</v>
      </c>
      <c r="X40" s="4" t="s">
        <v>628</v>
      </c>
      <c r="Y40" s="36" t="s">
        <v>629</v>
      </c>
      <c r="Z40" s="72">
        <v>2</v>
      </c>
    </row>
    <row r="41" spans="1:26" s="1" customFormat="1" ht="13.5" customHeight="1" x14ac:dyDescent="0.25">
      <c r="A41" s="3" t="s">
        <v>209</v>
      </c>
      <c r="B41" s="55" t="s">
        <v>517</v>
      </c>
      <c r="C41" s="4" t="s">
        <v>210</v>
      </c>
      <c r="D41" s="4" t="s">
        <v>211</v>
      </c>
      <c r="E41" s="4" t="s">
        <v>212</v>
      </c>
      <c r="F41" s="4" t="s">
        <v>23</v>
      </c>
      <c r="G41" s="4" t="s">
        <v>650</v>
      </c>
      <c r="H41" s="20" t="s">
        <v>57</v>
      </c>
      <c r="I41" s="4" t="s">
        <v>58</v>
      </c>
      <c r="J41" s="4" t="s">
        <v>26</v>
      </c>
      <c r="K41" s="35">
        <v>50</v>
      </c>
      <c r="L41" s="35">
        <v>77.36</v>
      </c>
      <c r="M41" s="35">
        <f t="shared" si="0"/>
        <v>38.68</v>
      </c>
      <c r="N41" s="48">
        <v>43559.666666666664</v>
      </c>
      <c r="O41" s="4" t="s">
        <v>27</v>
      </c>
      <c r="P41" s="4" t="s">
        <v>28</v>
      </c>
      <c r="Q41" s="35">
        <v>50</v>
      </c>
      <c r="R41" s="35">
        <v>68</v>
      </c>
      <c r="S41" s="35">
        <f t="shared" si="1"/>
        <v>34</v>
      </c>
      <c r="T41" s="36" t="s">
        <v>29</v>
      </c>
      <c r="U41" s="35">
        <f t="shared" si="2"/>
        <v>72.680000000000007</v>
      </c>
      <c r="V41" s="78" t="s">
        <v>30</v>
      </c>
      <c r="W41" s="55" t="s">
        <v>607</v>
      </c>
      <c r="X41" s="4" t="s">
        <v>628</v>
      </c>
      <c r="Y41" s="36" t="s">
        <v>629</v>
      </c>
      <c r="Z41" s="72">
        <v>2</v>
      </c>
    </row>
    <row r="42" spans="1:26" s="1" customFormat="1" ht="23.25" customHeight="1" x14ac:dyDescent="0.25">
      <c r="A42" s="3" t="s">
        <v>53</v>
      </c>
      <c r="B42" s="55" t="s">
        <v>518</v>
      </c>
      <c r="C42" s="4" t="s">
        <v>54</v>
      </c>
      <c r="D42" s="4" t="s">
        <v>55</v>
      </c>
      <c r="E42" s="4" t="s">
        <v>56</v>
      </c>
      <c r="F42" s="4" t="s">
        <v>23</v>
      </c>
      <c r="G42" s="4" t="s">
        <v>651</v>
      </c>
      <c r="H42" s="20" t="s">
        <v>57</v>
      </c>
      <c r="I42" s="4" t="s">
        <v>58</v>
      </c>
      <c r="J42" s="4" t="s">
        <v>26</v>
      </c>
      <c r="K42" s="35">
        <v>50</v>
      </c>
      <c r="L42" s="35">
        <v>59.16</v>
      </c>
      <c r="M42" s="35">
        <f t="shared" si="0"/>
        <v>29.58</v>
      </c>
      <c r="N42" s="48">
        <v>43559.666666666664</v>
      </c>
      <c r="O42" s="4" t="s">
        <v>27</v>
      </c>
      <c r="P42" s="4" t="s">
        <v>28</v>
      </c>
      <c r="Q42" s="35">
        <v>50</v>
      </c>
      <c r="R42" s="35">
        <v>84</v>
      </c>
      <c r="S42" s="35">
        <f t="shared" si="1"/>
        <v>42</v>
      </c>
      <c r="T42" s="36" t="s">
        <v>29</v>
      </c>
      <c r="U42" s="35">
        <f t="shared" si="2"/>
        <v>71.58</v>
      </c>
      <c r="V42" s="78" t="s">
        <v>30</v>
      </c>
      <c r="W42" s="55" t="s">
        <v>607</v>
      </c>
      <c r="X42" s="4" t="s">
        <v>628</v>
      </c>
      <c r="Y42" s="36" t="s">
        <v>629</v>
      </c>
      <c r="Z42" s="72">
        <v>1</v>
      </c>
    </row>
    <row r="43" spans="1:26" s="1" customFormat="1" ht="13.5" customHeight="1" x14ac:dyDescent="0.25">
      <c r="A43" s="3" t="s">
        <v>355</v>
      </c>
      <c r="B43" s="55" t="s">
        <v>519</v>
      </c>
      <c r="C43" s="4" t="s">
        <v>356</v>
      </c>
      <c r="D43" s="4" t="s">
        <v>115</v>
      </c>
      <c r="E43" s="4" t="s">
        <v>357</v>
      </c>
      <c r="F43" s="4" t="s">
        <v>23</v>
      </c>
      <c r="G43" s="4" t="s">
        <v>649</v>
      </c>
      <c r="H43" s="20" t="s">
        <v>57</v>
      </c>
      <c r="I43" s="4" t="s">
        <v>58</v>
      </c>
      <c r="J43" s="4" t="s">
        <v>26</v>
      </c>
      <c r="K43" s="35">
        <v>50</v>
      </c>
      <c r="L43" s="35">
        <v>68.959999999999994</v>
      </c>
      <c r="M43" s="35">
        <f t="shared" si="0"/>
        <v>34.479999999999997</v>
      </c>
      <c r="N43" s="48">
        <v>43559.666666666664</v>
      </c>
      <c r="O43" s="4" t="s">
        <v>27</v>
      </c>
      <c r="P43" s="4" t="s">
        <v>28</v>
      </c>
      <c r="Q43" s="35">
        <v>50</v>
      </c>
      <c r="R43" s="35">
        <v>74</v>
      </c>
      <c r="S43" s="35">
        <f t="shared" si="1"/>
        <v>37</v>
      </c>
      <c r="T43" s="36" t="s">
        <v>29</v>
      </c>
      <c r="U43" s="35">
        <f t="shared" si="2"/>
        <v>71.47999999999999</v>
      </c>
      <c r="V43" s="78" t="s">
        <v>30</v>
      </c>
      <c r="W43" s="55" t="s">
        <v>607</v>
      </c>
      <c r="X43" s="4" t="s">
        <v>597</v>
      </c>
      <c r="Y43" s="36" t="s">
        <v>598</v>
      </c>
      <c r="Z43" s="72">
        <v>2</v>
      </c>
    </row>
    <row r="44" spans="1:26" s="1" customFormat="1" ht="13.5" customHeight="1" x14ac:dyDescent="0.25">
      <c r="A44" s="3" t="s">
        <v>463</v>
      </c>
      <c r="B44" s="55" t="s">
        <v>520</v>
      </c>
      <c r="C44" s="4" t="s">
        <v>464</v>
      </c>
      <c r="D44" s="4" t="s">
        <v>373</v>
      </c>
      <c r="E44" s="4" t="s">
        <v>465</v>
      </c>
      <c r="F44" s="4" t="s">
        <v>23</v>
      </c>
      <c r="G44" s="4" t="s">
        <v>649</v>
      </c>
      <c r="H44" s="20" t="s">
        <v>57</v>
      </c>
      <c r="I44" s="4" t="s">
        <v>197</v>
      </c>
      <c r="J44" s="4" t="s">
        <v>26</v>
      </c>
      <c r="K44" s="35">
        <v>50</v>
      </c>
      <c r="L44" s="35">
        <v>84.6</v>
      </c>
      <c r="M44" s="35">
        <f t="shared" si="0"/>
        <v>42.3</v>
      </c>
      <c r="N44" s="48">
        <v>43559.666666666664</v>
      </c>
      <c r="O44" s="4" t="s">
        <v>27</v>
      </c>
      <c r="P44" s="4" t="s">
        <v>28</v>
      </c>
      <c r="Q44" s="35">
        <v>50</v>
      </c>
      <c r="R44" s="35">
        <v>58</v>
      </c>
      <c r="S44" s="35">
        <f t="shared" si="1"/>
        <v>29</v>
      </c>
      <c r="T44" s="36" t="s">
        <v>29</v>
      </c>
      <c r="U44" s="35">
        <f t="shared" si="2"/>
        <v>71.3</v>
      </c>
      <c r="V44" s="78" t="s">
        <v>30</v>
      </c>
      <c r="W44" s="55" t="s">
        <v>607</v>
      </c>
      <c r="X44" s="4" t="s">
        <v>632</v>
      </c>
      <c r="Y44" s="36" t="s">
        <v>633</v>
      </c>
      <c r="Z44" s="72">
        <v>1</v>
      </c>
    </row>
    <row r="45" spans="1:26" s="1" customFormat="1" ht="13.5" customHeight="1" x14ac:dyDescent="0.25">
      <c r="A45" s="3" t="s">
        <v>300</v>
      </c>
      <c r="B45" s="55" t="s">
        <v>521</v>
      </c>
      <c r="C45" s="4" t="s">
        <v>301</v>
      </c>
      <c r="D45" s="4" t="s">
        <v>149</v>
      </c>
      <c r="E45" s="4" t="s">
        <v>302</v>
      </c>
      <c r="F45" s="4" t="s">
        <v>23</v>
      </c>
      <c r="G45" s="4" t="s">
        <v>649</v>
      </c>
      <c r="H45" s="20" t="s">
        <v>57</v>
      </c>
      <c r="I45" s="4" t="s">
        <v>58</v>
      </c>
      <c r="J45" s="4" t="s">
        <v>26</v>
      </c>
      <c r="K45" s="35">
        <v>50</v>
      </c>
      <c r="L45" s="35">
        <v>82.5</v>
      </c>
      <c r="M45" s="35">
        <f t="shared" si="0"/>
        <v>41.25</v>
      </c>
      <c r="N45" s="48">
        <v>43559.666666666664</v>
      </c>
      <c r="O45" s="4" t="s">
        <v>27</v>
      </c>
      <c r="P45" s="4" t="s">
        <v>28</v>
      </c>
      <c r="Q45" s="35">
        <v>50</v>
      </c>
      <c r="R45" s="35">
        <v>59</v>
      </c>
      <c r="S45" s="35">
        <f t="shared" si="1"/>
        <v>29.5</v>
      </c>
      <c r="T45" s="36" t="s">
        <v>29</v>
      </c>
      <c r="U45" s="35">
        <f t="shared" si="2"/>
        <v>70.75</v>
      </c>
      <c r="V45" s="78" t="s">
        <v>30</v>
      </c>
      <c r="W45" s="55" t="s">
        <v>607</v>
      </c>
      <c r="X45" s="4" t="s">
        <v>634</v>
      </c>
      <c r="Y45" s="36" t="s">
        <v>635</v>
      </c>
      <c r="Z45" s="72">
        <v>2</v>
      </c>
    </row>
    <row r="46" spans="1:26" s="1" customFormat="1" ht="13.5" customHeight="1" x14ac:dyDescent="0.25">
      <c r="A46" s="3" t="s">
        <v>379</v>
      </c>
      <c r="B46" s="55" t="s">
        <v>522</v>
      </c>
      <c r="C46" s="4" t="s">
        <v>380</v>
      </c>
      <c r="D46" s="4" t="s">
        <v>381</v>
      </c>
      <c r="E46" s="4" t="s">
        <v>382</v>
      </c>
      <c r="F46" s="4" t="s">
        <v>23</v>
      </c>
      <c r="G46" s="4" t="s">
        <v>650</v>
      </c>
      <c r="H46" s="20" t="s">
        <v>57</v>
      </c>
      <c r="I46" s="4" t="s">
        <v>58</v>
      </c>
      <c r="J46" s="4" t="s">
        <v>26</v>
      </c>
      <c r="K46" s="35">
        <v>50</v>
      </c>
      <c r="L46" s="35">
        <v>83.66</v>
      </c>
      <c r="M46" s="35">
        <f t="shared" si="0"/>
        <v>41.83</v>
      </c>
      <c r="N46" s="48">
        <v>43559.666666666664</v>
      </c>
      <c r="O46" s="4" t="s">
        <v>27</v>
      </c>
      <c r="P46" s="4" t="s">
        <v>28</v>
      </c>
      <c r="Q46" s="35">
        <v>50</v>
      </c>
      <c r="R46" s="35">
        <v>50</v>
      </c>
      <c r="S46" s="35">
        <f t="shared" si="1"/>
        <v>25</v>
      </c>
      <c r="T46" s="36" t="s">
        <v>29</v>
      </c>
      <c r="U46" s="35">
        <f t="shared" si="2"/>
        <v>66.83</v>
      </c>
      <c r="V46" s="78" t="s">
        <v>30</v>
      </c>
      <c r="W46" s="55" t="s">
        <v>607</v>
      </c>
      <c r="X46" s="4" t="s">
        <v>652</v>
      </c>
      <c r="Y46" s="36" t="s">
        <v>653</v>
      </c>
      <c r="Z46" s="72">
        <v>2</v>
      </c>
    </row>
    <row r="47" spans="1:26" s="1" customFormat="1" ht="13.5" customHeight="1" x14ac:dyDescent="0.25">
      <c r="A47" s="3" t="s">
        <v>303</v>
      </c>
      <c r="B47" s="55" t="s">
        <v>523</v>
      </c>
      <c r="C47" s="4" t="s">
        <v>304</v>
      </c>
      <c r="D47" s="4" t="s">
        <v>305</v>
      </c>
      <c r="E47" s="4" t="s">
        <v>34</v>
      </c>
      <c r="F47" s="4" t="s">
        <v>23</v>
      </c>
      <c r="G47" s="4" t="s">
        <v>649</v>
      </c>
      <c r="H47" s="20" t="s">
        <v>57</v>
      </c>
      <c r="I47" s="4" t="s">
        <v>58</v>
      </c>
      <c r="J47" s="4" t="s">
        <v>26</v>
      </c>
      <c r="K47" s="35">
        <v>50</v>
      </c>
      <c r="L47" s="35">
        <v>76.66</v>
      </c>
      <c r="M47" s="35">
        <f t="shared" si="0"/>
        <v>38.33</v>
      </c>
      <c r="N47" s="48">
        <v>43559.666666666664</v>
      </c>
      <c r="O47" s="4" t="s">
        <v>27</v>
      </c>
      <c r="P47" s="4" t="s">
        <v>28</v>
      </c>
      <c r="Q47" s="35">
        <v>50</v>
      </c>
      <c r="R47" s="35">
        <v>56</v>
      </c>
      <c r="S47" s="35">
        <f t="shared" si="1"/>
        <v>28</v>
      </c>
      <c r="T47" s="36" t="s">
        <v>29</v>
      </c>
      <c r="U47" s="35">
        <f t="shared" si="2"/>
        <v>66.33</v>
      </c>
      <c r="V47" s="78" t="s">
        <v>30</v>
      </c>
      <c r="W47" s="55" t="s">
        <v>607</v>
      </c>
      <c r="X47" s="4" t="s">
        <v>634</v>
      </c>
      <c r="Y47" s="36" t="s">
        <v>635</v>
      </c>
      <c r="Z47" s="72">
        <v>2</v>
      </c>
    </row>
    <row r="48" spans="1:26" s="1" customFormat="1" ht="13.5" customHeight="1" x14ac:dyDescent="0.25">
      <c r="A48" s="3" t="s">
        <v>371</v>
      </c>
      <c r="B48" s="55" t="s">
        <v>524</v>
      </c>
      <c r="C48" s="4" t="s">
        <v>372</v>
      </c>
      <c r="D48" s="4" t="s">
        <v>373</v>
      </c>
      <c r="E48" s="4" t="s">
        <v>374</v>
      </c>
      <c r="F48" s="4" t="s">
        <v>23</v>
      </c>
      <c r="G48" s="4" t="s">
        <v>649</v>
      </c>
      <c r="H48" s="20" t="s">
        <v>57</v>
      </c>
      <c r="I48" s="4" t="s">
        <v>58</v>
      </c>
      <c r="J48" s="4" t="s">
        <v>26</v>
      </c>
      <c r="K48" s="35">
        <v>50</v>
      </c>
      <c r="L48" s="35">
        <v>66.400000000000006</v>
      </c>
      <c r="M48" s="35">
        <f t="shared" si="0"/>
        <v>33.200000000000003</v>
      </c>
      <c r="N48" s="48">
        <v>43559.666666666664</v>
      </c>
      <c r="O48" s="4" t="s">
        <v>27</v>
      </c>
      <c r="P48" s="4" t="s">
        <v>28</v>
      </c>
      <c r="Q48" s="35">
        <v>50</v>
      </c>
      <c r="R48" s="35">
        <v>61</v>
      </c>
      <c r="S48" s="35">
        <f t="shared" si="1"/>
        <v>30.5</v>
      </c>
      <c r="T48" s="36" t="s">
        <v>29</v>
      </c>
      <c r="U48" s="35">
        <f t="shared" si="2"/>
        <v>63.7</v>
      </c>
      <c r="V48" s="78" t="s">
        <v>30</v>
      </c>
      <c r="W48" s="55" t="s">
        <v>607</v>
      </c>
      <c r="X48" s="4" t="s">
        <v>634</v>
      </c>
      <c r="Y48" s="36" t="s">
        <v>635</v>
      </c>
      <c r="Z48" s="72">
        <v>2</v>
      </c>
    </row>
    <row r="49" spans="1:26" s="1" customFormat="1" ht="26.25" customHeight="1" x14ac:dyDescent="0.25">
      <c r="A49" s="3" t="s">
        <v>242</v>
      </c>
      <c r="B49" s="55" t="s">
        <v>525</v>
      </c>
      <c r="C49" s="4" t="s">
        <v>243</v>
      </c>
      <c r="D49" s="4" t="s">
        <v>244</v>
      </c>
      <c r="E49" s="4" t="s">
        <v>245</v>
      </c>
      <c r="F49" s="4" t="s">
        <v>23</v>
      </c>
      <c r="G49" s="4" t="s">
        <v>651</v>
      </c>
      <c r="H49" s="20" t="s">
        <v>57</v>
      </c>
      <c r="I49" s="4" t="s">
        <v>197</v>
      </c>
      <c r="J49" s="4" t="s">
        <v>26</v>
      </c>
      <c r="K49" s="35">
        <v>50</v>
      </c>
      <c r="L49" s="35">
        <v>75.5</v>
      </c>
      <c r="M49" s="35">
        <f>L49/2</f>
        <v>37.75</v>
      </c>
      <c r="N49" s="48">
        <v>43559.666666666664</v>
      </c>
      <c r="O49" s="4" t="s">
        <v>27</v>
      </c>
      <c r="P49" s="4" t="s">
        <v>28</v>
      </c>
      <c r="Q49" s="35">
        <v>50</v>
      </c>
      <c r="R49" s="35">
        <v>50</v>
      </c>
      <c r="S49" s="35">
        <f>R49/2</f>
        <v>25</v>
      </c>
      <c r="T49" s="36" t="s">
        <v>29</v>
      </c>
      <c r="U49" s="35">
        <f t="shared" si="2"/>
        <v>62.75</v>
      </c>
      <c r="V49" s="78" t="s">
        <v>30</v>
      </c>
      <c r="W49" s="55" t="s">
        <v>607</v>
      </c>
      <c r="X49" s="4" t="s">
        <v>636</v>
      </c>
      <c r="Y49" s="36" t="s">
        <v>637</v>
      </c>
      <c r="Z49" s="72">
        <v>3</v>
      </c>
    </row>
    <row r="50" spans="1:26" s="1" customFormat="1" ht="13.5" customHeight="1" thickBot="1" x14ac:dyDescent="0.3">
      <c r="A50" s="3" t="s">
        <v>193</v>
      </c>
      <c r="B50" s="57" t="s">
        <v>526</v>
      </c>
      <c r="C50" s="11" t="s">
        <v>194</v>
      </c>
      <c r="D50" s="11" t="s">
        <v>195</v>
      </c>
      <c r="E50" s="11" t="s">
        <v>196</v>
      </c>
      <c r="F50" s="11" t="s">
        <v>23</v>
      </c>
      <c r="G50" s="11" t="s">
        <v>650</v>
      </c>
      <c r="H50" s="21" t="s">
        <v>57</v>
      </c>
      <c r="I50" s="11" t="s">
        <v>197</v>
      </c>
      <c r="J50" s="11" t="s">
        <v>26</v>
      </c>
      <c r="K50" s="37">
        <v>50</v>
      </c>
      <c r="L50" s="37">
        <v>79.23</v>
      </c>
      <c r="M50" s="37">
        <f t="shared" si="0"/>
        <v>39.615000000000002</v>
      </c>
      <c r="N50" s="49">
        <v>43559.666666666664</v>
      </c>
      <c r="O50" s="11" t="s">
        <v>27</v>
      </c>
      <c r="P50" s="11" t="s">
        <v>28</v>
      </c>
      <c r="Q50" s="37">
        <v>50</v>
      </c>
      <c r="R50" s="37">
        <v>52</v>
      </c>
      <c r="S50" s="37">
        <f t="shared" si="1"/>
        <v>26</v>
      </c>
      <c r="T50" s="38" t="s">
        <v>48</v>
      </c>
      <c r="U50" s="37">
        <f>M50+S50-10</f>
        <v>55.615000000000009</v>
      </c>
      <c r="V50" s="79" t="s">
        <v>80</v>
      </c>
      <c r="W50" s="57" t="s">
        <v>607</v>
      </c>
      <c r="X50" s="11" t="s">
        <v>597</v>
      </c>
      <c r="Y50" s="38" t="s">
        <v>598</v>
      </c>
      <c r="Z50" s="80">
        <v>3</v>
      </c>
    </row>
    <row r="51" spans="1:26" s="1" customFormat="1" ht="22.5" customHeight="1" x14ac:dyDescent="0.25">
      <c r="A51" s="3" t="s">
        <v>163</v>
      </c>
      <c r="B51" s="100" t="s">
        <v>527</v>
      </c>
      <c r="C51" s="22" t="s">
        <v>164</v>
      </c>
      <c r="D51" s="22" t="s">
        <v>165</v>
      </c>
      <c r="E51" s="22" t="s">
        <v>166</v>
      </c>
      <c r="F51" s="22" t="s">
        <v>23</v>
      </c>
      <c r="G51" s="22" t="s">
        <v>651</v>
      </c>
      <c r="H51" s="22" t="s">
        <v>167</v>
      </c>
      <c r="I51" s="22" t="s">
        <v>168</v>
      </c>
      <c r="J51" s="5" t="s">
        <v>26</v>
      </c>
      <c r="K51" s="33">
        <v>50</v>
      </c>
      <c r="L51" s="33">
        <v>75.73</v>
      </c>
      <c r="M51" s="33">
        <f t="shared" si="0"/>
        <v>37.865000000000002</v>
      </c>
      <c r="N51" s="50">
        <v>43559.666666666664</v>
      </c>
      <c r="O51" s="5" t="s">
        <v>27</v>
      </c>
      <c r="P51" s="5" t="s">
        <v>28</v>
      </c>
      <c r="Q51" s="33">
        <v>50</v>
      </c>
      <c r="R51" s="33">
        <v>68</v>
      </c>
      <c r="S51" s="33">
        <f t="shared" si="1"/>
        <v>34</v>
      </c>
      <c r="T51" s="34" t="s">
        <v>29</v>
      </c>
      <c r="U51" s="33">
        <f t="shared" si="2"/>
        <v>71.865000000000009</v>
      </c>
      <c r="V51" s="77" t="s">
        <v>30</v>
      </c>
      <c r="W51" s="54" t="s">
        <v>607</v>
      </c>
      <c r="X51" s="5" t="s">
        <v>654</v>
      </c>
      <c r="Y51" s="34" t="s">
        <v>655</v>
      </c>
      <c r="Z51" s="71">
        <v>1</v>
      </c>
    </row>
    <row r="52" spans="1:26" s="1" customFormat="1" ht="13.5" customHeight="1" x14ac:dyDescent="0.25">
      <c r="A52" s="3" t="s">
        <v>217</v>
      </c>
      <c r="B52" s="101" t="s">
        <v>528</v>
      </c>
      <c r="C52" s="23" t="s">
        <v>218</v>
      </c>
      <c r="D52" s="23" t="s">
        <v>219</v>
      </c>
      <c r="E52" s="23" t="s">
        <v>220</v>
      </c>
      <c r="F52" s="23" t="s">
        <v>23</v>
      </c>
      <c r="G52" s="23" t="s">
        <v>650</v>
      </c>
      <c r="H52" s="23" t="s">
        <v>167</v>
      </c>
      <c r="I52" s="23" t="s">
        <v>221</v>
      </c>
      <c r="J52" s="4" t="s">
        <v>26</v>
      </c>
      <c r="K52" s="35">
        <v>50</v>
      </c>
      <c r="L52" s="35">
        <v>90.66</v>
      </c>
      <c r="M52" s="35">
        <f t="shared" si="0"/>
        <v>45.33</v>
      </c>
      <c r="N52" s="48">
        <v>43559.666666666664</v>
      </c>
      <c r="O52" s="4" t="s">
        <v>27</v>
      </c>
      <c r="P52" s="4" t="s">
        <v>28</v>
      </c>
      <c r="Q52" s="35">
        <v>50</v>
      </c>
      <c r="R52" s="35">
        <v>50</v>
      </c>
      <c r="S52" s="35">
        <f t="shared" si="1"/>
        <v>25</v>
      </c>
      <c r="T52" s="36" t="s">
        <v>29</v>
      </c>
      <c r="U52" s="35">
        <f t="shared" si="2"/>
        <v>70.33</v>
      </c>
      <c r="V52" s="78" t="s">
        <v>30</v>
      </c>
      <c r="W52" s="55" t="s">
        <v>607</v>
      </c>
      <c r="X52" s="4" t="s">
        <v>638</v>
      </c>
      <c r="Y52" s="36" t="s">
        <v>639</v>
      </c>
      <c r="Z52" s="72">
        <v>1</v>
      </c>
    </row>
    <row r="53" spans="1:26" s="1" customFormat="1" ht="13.5" customHeight="1" thickBot="1" x14ac:dyDescent="0.3">
      <c r="A53" s="3" t="s">
        <v>222</v>
      </c>
      <c r="B53" s="57" t="s">
        <v>529</v>
      </c>
      <c r="C53" s="11" t="s">
        <v>223</v>
      </c>
      <c r="D53" s="11" t="s">
        <v>224</v>
      </c>
      <c r="E53" s="11" t="s">
        <v>225</v>
      </c>
      <c r="F53" s="11" t="s">
        <v>23</v>
      </c>
      <c r="G53" s="11" t="s">
        <v>649</v>
      </c>
      <c r="H53" s="24" t="s">
        <v>167</v>
      </c>
      <c r="I53" s="11" t="s">
        <v>168</v>
      </c>
      <c r="J53" s="11" t="s">
        <v>26</v>
      </c>
      <c r="K53" s="37">
        <v>50</v>
      </c>
      <c r="L53" s="37">
        <v>77.83</v>
      </c>
      <c r="M53" s="37">
        <f t="shared" si="0"/>
        <v>38.914999999999999</v>
      </c>
      <c r="N53" s="49">
        <v>43559.666666666664</v>
      </c>
      <c r="O53" s="11" t="s">
        <v>27</v>
      </c>
      <c r="P53" s="11" t="s">
        <v>28</v>
      </c>
      <c r="Q53" s="37">
        <v>50</v>
      </c>
      <c r="R53" s="37">
        <v>53</v>
      </c>
      <c r="S53" s="37">
        <f t="shared" si="1"/>
        <v>26.5</v>
      </c>
      <c r="T53" s="38" t="s">
        <v>48</v>
      </c>
      <c r="U53" s="37">
        <f t="shared" si="2"/>
        <v>65.414999999999992</v>
      </c>
      <c r="V53" s="79" t="s">
        <v>30</v>
      </c>
      <c r="W53" s="57" t="s">
        <v>607</v>
      </c>
      <c r="X53" s="11" t="s">
        <v>638</v>
      </c>
      <c r="Y53" s="38" t="s">
        <v>639</v>
      </c>
      <c r="Z53" s="80">
        <v>1</v>
      </c>
    </row>
    <row r="54" spans="1:26" s="1" customFormat="1" ht="13.5" customHeight="1" x14ac:dyDescent="0.25">
      <c r="A54" s="3" t="s">
        <v>452</v>
      </c>
      <c r="B54" s="102" t="s">
        <v>530</v>
      </c>
      <c r="C54" s="61" t="s">
        <v>453</v>
      </c>
      <c r="D54" s="61" t="s">
        <v>454</v>
      </c>
      <c r="E54" s="61" t="s">
        <v>455</v>
      </c>
      <c r="F54" s="61" t="s">
        <v>23</v>
      </c>
      <c r="G54" s="61" t="s">
        <v>650</v>
      </c>
      <c r="H54" s="61" t="s">
        <v>35</v>
      </c>
      <c r="I54" s="61" t="s">
        <v>36</v>
      </c>
      <c r="J54" s="5" t="s">
        <v>26</v>
      </c>
      <c r="K54" s="33">
        <v>50</v>
      </c>
      <c r="L54" s="33">
        <v>81.33</v>
      </c>
      <c r="M54" s="33">
        <f>L54/2</f>
        <v>40.664999999999999</v>
      </c>
      <c r="N54" s="50">
        <v>43559.666666666664</v>
      </c>
      <c r="O54" s="5" t="s">
        <v>27</v>
      </c>
      <c r="P54" s="5" t="s">
        <v>28</v>
      </c>
      <c r="Q54" s="33">
        <v>50</v>
      </c>
      <c r="R54" s="33">
        <v>85</v>
      </c>
      <c r="S54" s="33">
        <f>R54/2</f>
        <v>42.5</v>
      </c>
      <c r="T54" s="34" t="s">
        <v>29</v>
      </c>
      <c r="U54" s="33">
        <f t="shared" si="2"/>
        <v>83.164999999999992</v>
      </c>
      <c r="V54" s="77" t="s">
        <v>30</v>
      </c>
      <c r="W54" s="54" t="s">
        <v>607</v>
      </c>
      <c r="X54" s="5" t="s">
        <v>641</v>
      </c>
      <c r="Y54" s="34" t="s">
        <v>642</v>
      </c>
      <c r="Z54" s="71">
        <v>1</v>
      </c>
    </row>
    <row r="55" spans="1:26" s="1" customFormat="1" ht="24" customHeight="1" x14ac:dyDescent="0.25">
      <c r="A55" s="3" t="s">
        <v>213</v>
      </c>
      <c r="B55" s="55" t="s">
        <v>531</v>
      </c>
      <c r="C55" s="4" t="s">
        <v>214</v>
      </c>
      <c r="D55" s="4" t="s">
        <v>215</v>
      </c>
      <c r="E55" s="4" t="s">
        <v>216</v>
      </c>
      <c r="F55" s="4" t="s">
        <v>23</v>
      </c>
      <c r="G55" s="4" t="s">
        <v>651</v>
      </c>
      <c r="H55" s="62" t="s">
        <v>35</v>
      </c>
      <c r="I55" s="4" t="s">
        <v>36</v>
      </c>
      <c r="J55" s="4" t="s">
        <v>26</v>
      </c>
      <c r="K55" s="35">
        <v>50</v>
      </c>
      <c r="L55" s="35">
        <v>90.66</v>
      </c>
      <c r="M55" s="35">
        <f t="shared" si="0"/>
        <v>45.33</v>
      </c>
      <c r="N55" s="48">
        <v>43559.666666666664</v>
      </c>
      <c r="O55" s="4" t="s">
        <v>27</v>
      </c>
      <c r="P55" s="4" t="s">
        <v>28</v>
      </c>
      <c r="Q55" s="35">
        <v>50</v>
      </c>
      <c r="R55" s="35">
        <v>71</v>
      </c>
      <c r="S55" s="35">
        <f t="shared" si="1"/>
        <v>35.5</v>
      </c>
      <c r="T55" s="36" t="s">
        <v>29</v>
      </c>
      <c r="U55" s="35">
        <f t="shared" si="2"/>
        <v>80.83</v>
      </c>
      <c r="V55" s="78" t="s">
        <v>30</v>
      </c>
      <c r="W55" s="55" t="s">
        <v>607</v>
      </c>
      <c r="X55" s="4" t="s">
        <v>641</v>
      </c>
      <c r="Y55" s="36" t="s">
        <v>642</v>
      </c>
      <c r="Z55" s="72">
        <v>1</v>
      </c>
    </row>
    <row r="56" spans="1:26" s="1" customFormat="1" ht="13.5" customHeight="1" x14ac:dyDescent="0.25">
      <c r="A56" s="3" t="s">
        <v>85</v>
      </c>
      <c r="B56" s="55" t="s">
        <v>532</v>
      </c>
      <c r="C56" s="4" t="s">
        <v>86</v>
      </c>
      <c r="D56" s="4" t="s">
        <v>65</v>
      </c>
      <c r="E56" s="4" t="s">
        <v>87</v>
      </c>
      <c r="F56" s="4" t="s">
        <v>23</v>
      </c>
      <c r="G56" s="4" t="s">
        <v>649</v>
      </c>
      <c r="H56" s="62" t="s">
        <v>35</v>
      </c>
      <c r="I56" s="4" t="s">
        <v>36</v>
      </c>
      <c r="J56" s="4" t="s">
        <v>26</v>
      </c>
      <c r="K56" s="35">
        <v>50</v>
      </c>
      <c r="L56" s="35">
        <v>84.13</v>
      </c>
      <c r="M56" s="35">
        <f t="shared" si="0"/>
        <v>42.064999999999998</v>
      </c>
      <c r="N56" s="48">
        <v>43559.666666666664</v>
      </c>
      <c r="O56" s="4" t="s">
        <v>27</v>
      </c>
      <c r="P56" s="4" t="s">
        <v>28</v>
      </c>
      <c r="Q56" s="35">
        <v>50</v>
      </c>
      <c r="R56" s="35">
        <v>76</v>
      </c>
      <c r="S56" s="35">
        <f t="shared" si="1"/>
        <v>38</v>
      </c>
      <c r="T56" s="36" t="s">
        <v>29</v>
      </c>
      <c r="U56" s="35">
        <f t="shared" si="2"/>
        <v>80.064999999999998</v>
      </c>
      <c r="V56" s="78" t="s">
        <v>30</v>
      </c>
      <c r="W56" s="55" t="s">
        <v>607</v>
      </c>
      <c r="X56" s="4" t="s">
        <v>645</v>
      </c>
      <c r="Y56" s="36" t="s">
        <v>646</v>
      </c>
      <c r="Z56" s="72">
        <v>1</v>
      </c>
    </row>
    <row r="57" spans="1:26" s="1" customFormat="1" ht="13.5" customHeight="1" x14ac:dyDescent="0.25">
      <c r="A57" s="3" t="s">
        <v>412</v>
      </c>
      <c r="B57" s="55" t="s">
        <v>533</v>
      </c>
      <c r="C57" s="4" t="s">
        <v>413</v>
      </c>
      <c r="D57" s="4" t="s">
        <v>414</v>
      </c>
      <c r="E57" s="4" t="s">
        <v>415</v>
      </c>
      <c r="F57" s="4" t="s">
        <v>23</v>
      </c>
      <c r="G57" s="4" t="s">
        <v>650</v>
      </c>
      <c r="H57" s="62" t="s">
        <v>35</v>
      </c>
      <c r="I57" s="4" t="s">
        <v>36</v>
      </c>
      <c r="J57" s="4" t="s">
        <v>26</v>
      </c>
      <c r="K57" s="35">
        <v>50</v>
      </c>
      <c r="L57" s="35">
        <v>84.83</v>
      </c>
      <c r="M57" s="35">
        <f>L57/2</f>
        <v>42.414999999999999</v>
      </c>
      <c r="N57" s="48">
        <v>43559.666666666664</v>
      </c>
      <c r="O57" s="4" t="s">
        <v>27</v>
      </c>
      <c r="P57" s="4" t="s">
        <v>28</v>
      </c>
      <c r="Q57" s="35">
        <v>50</v>
      </c>
      <c r="R57" s="35">
        <v>71</v>
      </c>
      <c r="S57" s="35">
        <f>R57/2</f>
        <v>35.5</v>
      </c>
      <c r="T57" s="36" t="s">
        <v>29</v>
      </c>
      <c r="U57" s="35">
        <f>M57+S57</f>
        <v>77.914999999999992</v>
      </c>
      <c r="V57" s="78" t="s">
        <v>30</v>
      </c>
      <c r="W57" s="55" t="s">
        <v>607</v>
      </c>
      <c r="X57" s="4" t="s">
        <v>641</v>
      </c>
      <c r="Y57" s="36" t="s">
        <v>642</v>
      </c>
      <c r="Z57" s="72">
        <v>1</v>
      </c>
    </row>
    <row r="58" spans="1:26" s="1" customFormat="1" ht="23.25" customHeight="1" x14ac:dyDescent="0.25">
      <c r="A58" s="3" t="s">
        <v>424</v>
      </c>
      <c r="B58" s="55" t="s">
        <v>534</v>
      </c>
      <c r="C58" s="4" t="s">
        <v>425</v>
      </c>
      <c r="D58" s="4" t="s">
        <v>426</v>
      </c>
      <c r="E58" s="4" t="s">
        <v>427</v>
      </c>
      <c r="F58" s="4" t="s">
        <v>23</v>
      </c>
      <c r="G58" s="4" t="s">
        <v>651</v>
      </c>
      <c r="H58" s="62" t="s">
        <v>35</v>
      </c>
      <c r="I58" s="4" t="s">
        <v>36</v>
      </c>
      <c r="J58" s="4" t="s">
        <v>26</v>
      </c>
      <c r="K58" s="35">
        <v>50</v>
      </c>
      <c r="L58" s="35">
        <v>84.83</v>
      </c>
      <c r="M58" s="35">
        <f>L58/2</f>
        <v>42.414999999999999</v>
      </c>
      <c r="N58" s="48">
        <v>43559.666666666664</v>
      </c>
      <c r="O58" s="4" t="s">
        <v>27</v>
      </c>
      <c r="P58" s="4" t="s">
        <v>28</v>
      </c>
      <c r="Q58" s="35">
        <v>50</v>
      </c>
      <c r="R58" s="35">
        <v>71</v>
      </c>
      <c r="S58" s="35">
        <f>R58/2</f>
        <v>35.5</v>
      </c>
      <c r="T58" s="36" t="s">
        <v>29</v>
      </c>
      <c r="U58" s="35">
        <f t="shared" si="2"/>
        <v>77.914999999999992</v>
      </c>
      <c r="V58" s="78" t="s">
        <v>30</v>
      </c>
      <c r="W58" s="55" t="s">
        <v>607</v>
      </c>
      <c r="X58" s="4" t="s">
        <v>643</v>
      </c>
      <c r="Y58" s="36" t="s">
        <v>644</v>
      </c>
      <c r="Z58" s="72">
        <v>1</v>
      </c>
    </row>
    <row r="59" spans="1:26" s="1" customFormat="1" ht="13.5" customHeight="1" x14ac:dyDescent="0.25">
      <c r="A59" s="3" t="s">
        <v>81</v>
      </c>
      <c r="B59" s="55" t="s">
        <v>535</v>
      </c>
      <c r="C59" s="4" t="s">
        <v>82</v>
      </c>
      <c r="D59" s="4" t="s">
        <v>83</v>
      </c>
      <c r="E59" s="4" t="s">
        <v>84</v>
      </c>
      <c r="F59" s="4" t="s">
        <v>23</v>
      </c>
      <c r="G59" s="4" t="s">
        <v>649</v>
      </c>
      <c r="H59" s="62" t="s">
        <v>35</v>
      </c>
      <c r="I59" s="4" t="s">
        <v>36</v>
      </c>
      <c r="J59" s="4" t="s">
        <v>26</v>
      </c>
      <c r="K59" s="35">
        <v>50</v>
      </c>
      <c r="L59" s="35">
        <v>87.86</v>
      </c>
      <c r="M59" s="35">
        <f t="shared" si="0"/>
        <v>43.93</v>
      </c>
      <c r="N59" s="48">
        <v>43559.666666666664</v>
      </c>
      <c r="O59" s="4" t="s">
        <v>27</v>
      </c>
      <c r="P59" s="4" t="s">
        <v>28</v>
      </c>
      <c r="Q59" s="35">
        <v>50</v>
      </c>
      <c r="R59" s="35">
        <v>66</v>
      </c>
      <c r="S59" s="35">
        <f t="shared" si="1"/>
        <v>33</v>
      </c>
      <c r="T59" s="36" t="s">
        <v>29</v>
      </c>
      <c r="U59" s="35">
        <f t="shared" si="2"/>
        <v>76.930000000000007</v>
      </c>
      <c r="V59" s="78" t="s">
        <v>30</v>
      </c>
      <c r="W59" s="55" t="s">
        <v>607</v>
      </c>
      <c r="X59" s="4" t="s">
        <v>645</v>
      </c>
      <c r="Y59" s="36" t="s">
        <v>646</v>
      </c>
      <c r="Z59" s="72">
        <v>3</v>
      </c>
    </row>
    <row r="60" spans="1:26" s="1" customFormat="1" ht="13.5" customHeight="1" x14ac:dyDescent="0.25">
      <c r="A60" s="3" t="s">
        <v>109</v>
      </c>
      <c r="B60" s="103" t="s">
        <v>536</v>
      </c>
      <c r="C60" s="62" t="s">
        <v>110</v>
      </c>
      <c r="D60" s="62" t="s">
        <v>111</v>
      </c>
      <c r="E60" s="62" t="s">
        <v>112</v>
      </c>
      <c r="F60" s="62" t="s">
        <v>23</v>
      </c>
      <c r="G60" s="62" t="s">
        <v>650</v>
      </c>
      <c r="H60" s="62" t="s">
        <v>35</v>
      </c>
      <c r="I60" s="62" t="s">
        <v>41</v>
      </c>
      <c r="J60" s="4" t="s">
        <v>26</v>
      </c>
      <c r="K60" s="35">
        <v>50</v>
      </c>
      <c r="L60" s="35">
        <v>81.33</v>
      </c>
      <c r="M60" s="35">
        <f t="shared" si="0"/>
        <v>40.664999999999999</v>
      </c>
      <c r="N60" s="48">
        <v>43559.666666666664</v>
      </c>
      <c r="O60" s="4" t="s">
        <v>27</v>
      </c>
      <c r="P60" s="4" t="s">
        <v>28</v>
      </c>
      <c r="Q60" s="35">
        <v>50</v>
      </c>
      <c r="R60" s="35">
        <v>71</v>
      </c>
      <c r="S60" s="35">
        <f t="shared" si="1"/>
        <v>35.5</v>
      </c>
      <c r="T60" s="36" t="s">
        <v>29</v>
      </c>
      <c r="U60" s="35">
        <f t="shared" si="2"/>
        <v>76.164999999999992</v>
      </c>
      <c r="V60" s="78" t="s">
        <v>30</v>
      </c>
      <c r="W60" s="55" t="s">
        <v>607</v>
      </c>
      <c r="X60" s="4" t="s">
        <v>645</v>
      </c>
      <c r="Y60" s="36" t="s">
        <v>646</v>
      </c>
      <c r="Z60" s="72">
        <v>3</v>
      </c>
    </row>
    <row r="61" spans="1:26" s="1" customFormat="1" ht="13.5" customHeight="1" x14ac:dyDescent="0.25">
      <c r="A61" s="3" t="s">
        <v>37</v>
      </c>
      <c r="B61" s="55" t="s">
        <v>537</v>
      </c>
      <c r="C61" s="4" t="s">
        <v>38</v>
      </c>
      <c r="D61" s="4" t="s">
        <v>39</v>
      </c>
      <c r="E61" s="4" t="s">
        <v>40</v>
      </c>
      <c r="F61" s="4" t="s">
        <v>23</v>
      </c>
      <c r="G61" s="4" t="s">
        <v>649</v>
      </c>
      <c r="H61" s="62" t="s">
        <v>35</v>
      </c>
      <c r="I61" s="4" t="s">
        <v>41</v>
      </c>
      <c r="J61" s="4" t="s">
        <v>26</v>
      </c>
      <c r="K61" s="35">
        <v>50</v>
      </c>
      <c r="L61" s="35">
        <v>82.5</v>
      </c>
      <c r="M61" s="35">
        <f t="shared" si="0"/>
        <v>41.25</v>
      </c>
      <c r="N61" s="48">
        <v>43559.666666666664</v>
      </c>
      <c r="O61" s="4" t="s">
        <v>27</v>
      </c>
      <c r="P61" s="4" t="s">
        <v>28</v>
      </c>
      <c r="Q61" s="35">
        <v>50</v>
      </c>
      <c r="R61" s="35">
        <v>69</v>
      </c>
      <c r="S61" s="35">
        <f t="shared" si="1"/>
        <v>34.5</v>
      </c>
      <c r="T61" s="36" t="s">
        <v>29</v>
      </c>
      <c r="U61" s="35">
        <f t="shared" si="2"/>
        <v>75.75</v>
      </c>
      <c r="V61" s="78" t="s">
        <v>30</v>
      </c>
      <c r="W61" s="55" t="s">
        <v>607</v>
      </c>
      <c r="X61" s="4" t="s">
        <v>647</v>
      </c>
      <c r="Y61" s="36" t="s">
        <v>648</v>
      </c>
      <c r="Z61" s="72">
        <v>3</v>
      </c>
    </row>
    <row r="62" spans="1:26" s="1" customFormat="1" ht="13.5" customHeight="1" x14ac:dyDescent="0.25">
      <c r="A62" s="3" t="s">
        <v>405</v>
      </c>
      <c r="B62" s="55" t="s">
        <v>538</v>
      </c>
      <c r="C62" s="4" t="s">
        <v>406</v>
      </c>
      <c r="D62" s="4" t="s">
        <v>407</v>
      </c>
      <c r="E62" s="4" t="s">
        <v>34</v>
      </c>
      <c r="F62" s="4" t="s">
        <v>23</v>
      </c>
      <c r="G62" s="4" t="s">
        <v>650</v>
      </c>
      <c r="H62" s="62" t="s">
        <v>35</v>
      </c>
      <c r="I62" s="4" t="s">
        <v>36</v>
      </c>
      <c r="J62" s="4" t="s">
        <v>26</v>
      </c>
      <c r="K62" s="35">
        <v>50</v>
      </c>
      <c r="L62" s="35">
        <v>88.8</v>
      </c>
      <c r="M62" s="35">
        <f>L62/2</f>
        <v>44.4</v>
      </c>
      <c r="N62" s="48">
        <v>43559.666666666664</v>
      </c>
      <c r="O62" s="4" t="s">
        <v>27</v>
      </c>
      <c r="P62" s="4" t="s">
        <v>28</v>
      </c>
      <c r="Q62" s="35">
        <v>50</v>
      </c>
      <c r="R62" s="35">
        <v>62</v>
      </c>
      <c r="S62" s="35">
        <f>R62/2</f>
        <v>31</v>
      </c>
      <c r="T62" s="36" t="s">
        <v>29</v>
      </c>
      <c r="U62" s="35">
        <f t="shared" si="2"/>
        <v>75.400000000000006</v>
      </c>
      <c r="V62" s="78" t="s">
        <v>30</v>
      </c>
      <c r="W62" s="55" t="s">
        <v>606</v>
      </c>
      <c r="X62" s="4"/>
      <c r="Y62" s="36"/>
      <c r="Z62" s="72"/>
    </row>
    <row r="63" spans="1:26" s="1" customFormat="1" ht="13.5" customHeight="1" x14ac:dyDescent="0.25">
      <c r="A63" s="3" t="s">
        <v>238</v>
      </c>
      <c r="B63" s="55" t="s">
        <v>539</v>
      </c>
      <c r="C63" s="4" t="s">
        <v>239</v>
      </c>
      <c r="D63" s="4" t="s">
        <v>240</v>
      </c>
      <c r="E63" s="4" t="s">
        <v>241</v>
      </c>
      <c r="F63" s="4" t="s">
        <v>23</v>
      </c>
      <c r="G63" s="4" t="s">
        <v>650</v>
      </c>
      <c r="H63" s="62" t="s">
        <v>35</v>
      </c>
      <c r="I63" s="4" t="s">
        <v>36</v>
      </c>
      <c r="J63" s="4" t="s">
        <v>26</v>
      </c>
      <c r="K63" s="35">
        <v>50</v>
      </c>
      <c r="L63" s="35">
        <v>85.53</v>
      </c>
      <c r="M63" s="35">
        <f>L63/2</f>
        <v>42.765000000000001</v>
      </c>
      <c r="N63" s="48">
        <v>43559.666666666664</v>
      </c>
      <c r="O63" s="4" t="s">
        <v>27</v>
      </c>
      <c r="P63" s="4" t="s">
        <v>28</v>
      </c>
      <c r="Q63" s="35">
        <v>50</v>
      </c>
      <c r="R63" s="35">
        <v>64</v>
      </c>
      <c r="S63" s="35">
        <f>R63/2</f>
        <v>32</v>
      </c>
      <c r="T63" s="36" t="s">
        <v>29</v>
      </c>
      <c r="U63" s="35">
        <f t="shared" si="2"/>
        <v>74.765000000000001</v>
      </c>
      <c r="V63" s="78" t="s">
        <v>30</v>
      </c>
      <c r="W63" s="55" t="s">
        <v>606</v>
      </c>
      <c r="X63" s="4"/>
      <c r="Y63" s="36"/>
      <c r="Z63" s="72"/>
    </row>
    <row r="64" spans="1:26" s="1" customFormat="1" ht="13.5" customHeight="1" x14ac:dyDescent="0.25">
      <c r="A64" s="3" t="s">
        <v>71</v>
      </c>
      <c r="B64" s="55" t="s">
        <v>540</v>
      </c>
      <c r="C64" s="4" t="s">
        <v>72</v>
      </c>
      <c r="D64" s="4" t="s">
        <v>73</v>
      </c>
      <c r="E64" s="4" t="s">
        <v>74</v>
      </c>
      <c r="F64" s="4" t="s">
        <v>23</v>
      </c>
      <c r="G64" s="4" t="s">
        <v>649</v>
      </c>
      <c r="H64" s="62" t="s">
        <v>35</v>
      </c>
      <c r="I64" s="4" t="s">
        <v>36</v>
      </c>
      <c r="J64" s="4" t="s">
        <v>26</v>
      </c>
      <c r="K64" s="35">
        <v>50</v>
      </c>
      <c r="L64" s="35">
        <v>84.13</v>
      </c>
      <c r="M64" s="35">
        <f t="shared" si="0"/>
        <v>42.064999999999998</v>
      </c>
      <c r="N64" s="48">
        <v>43559.666666666664</v>
      </c>
      <c r="O64" s="4" t="s">
        <v>27</v>
      </c>
      <c r="P64" s="4" t="s">
        <v>28</v>
      </c>
      <c r="Q64" s="35">
        <v>50</v>
      </c>
      <c r="R64" s="35">
        <v>64</v>
      </c>
      <c r="S64" s="35">
        <f t="shared" si="1"/>
        <v>32</v>
      </c>
      <c r="T64" s="36" t="s">
        <v>29</v>
      </c>
      <c r="U64" s="35">
        <f t="shared" si="2"/>
        <v>74.064999999999998</v>
      </c>
      <c r="V64" s="78" t="s">
        <v>30</v>
      </c>
      <c r="W64" s="82" t="s">
        <v>607</v>
      </c>
      <c r="X64" s="4" t="s">
        <v>647</v>
      </c>
      <c r="Y64" s="36" t="s">
        <v>648</v>
      </c>
      <c r="Z64" s="72">
        <v>2</v>
      </c>
    </row>
    <row r="65" spans="1:26" s="1" customFormat="1" ht="13.5" customHeight="1" x14ac:dyDescent="0.25">
      <c r="A65" s="3" t="s">
        <v>106</v>
      </c>
      <c r="B65" s="55" t="s">
        <v>541</v>
      </c>
      <c r="C65" s="4" t="s">
        <v>107</v>
      </c>
      <c r="D65" s="4" t="s">
        <v>108</v>
      </c>
      <c r="E65" s="4" t="s">
        <v>105</v>
      </c>
      <c r="F65" s="4" t="s">
        <v>23</v>
      </c>
      <c r="G65" s="4" t="s">
        <v>649</v>
      </c>
      <c r="H65" s="62" t="s">
        <v>35</v>
      </c>
      <c r="I65" s="4" t="s">
        <v>36</v>
      </c>
      <c r="J65" s="4" t="s">
        <v>26</v>
      </c>
      <c r="K65" s="35">
        <v>50</v>
      </c>
      <c r="L65" s="35">
        <v>73.86</v>
      </c>
      <c r="M65" s="35">
        <f t="shared" si="0"/>
        <v>36.93</v>
      </c>
      <c r="N65" s="48">
        <v>43559.666666666664</v>
      </c>
      <c r="O65" s="4" t="s">
        <v>27</v>
      </c>
      <c r="P65" s="4" t="s">
        <v>28</v>
      </c>
      <c r="Q65" s="35">
        <v>50</v>
      </c>
      <c r="R65" s="35">
        <v>74</v>
      </c>
      <c r="S65" s="35">
        <f t="shared" si="1"/>
        <v>37</v>
      </c>
      <c r="T65" s="36" t="s">
        <v>29</v>
      </c>
      <c r="U65" s="35">
        <f t="shared" si="2"/>
        <v>73.930000000000007</v>
      </c>
      <c r="V65" s="78" t="s">
        <v>30</v>
      </c>
      <c r="W65" s="55" t="s">
        <v>606</v>
      </c>
      <c r="X65" s="4"/>
      <c r="Y65" s="36"/>
      <c r="Z65" s="72"/>
    </row>
    <row r="66" spans="1:26" s="1" customFormat="1" ht="13.5" customHeight="1" x14ac:dyDescent="0.25">
      <c r="A66" s="3" t="s">
        <v>280</v>
      </c>
      <c r="B66" s="103" t="s">
        <v>542</v>
      </c>
      <c r="C66" s="62" t="s">
        <v>281</v>
      </c>
      <c r="D66" s="62" t="s">
        <v>232</v>
      </c>
      <c r="E66" s="62" t="s">
        <v>282</v>
      </c>
      <c r="F66" s="62" t="s">
        <v>23</v>
      </c>
      <c r="G66" s="62" t="s">
        <v>649</v>
      </c>
      <c r="H66" s="62" t="s">
        <v>35</v>
      </c>
      <c r="I66" s="62" t="s">
        <v>283</v>
      </c>
      <c r="J66" s="4" t="s">
        <v>26</v>
      </c>
      <c r="K66" s="35">
        <v>50</v>
      </c>
      <c r="L66" s="35">
        <v>80.86</v>
      </c>
      <c r="M66" s="35">
        <f>L66/2</f>
        <v>40.43</v>
      </c>
      <c r="N66" s="48">
        <v>43559.666666666664</v>
      </c>
      <c r="O66" s="4" t="s">
        <v>27</v>
      </c>
      <c r="P66" s="4" t="s">
        <v>28</v>
      </c>
      <c r="Q66" s="35">
        <v>50</v>
      </c>
      <c r="R66" s="35">
        <v>66</v>
      </c>
      <c r="S66" s="35">
        <f>R66/2</f>
        <v>33</v>
      </c>
      <c r="T66" s="36" t="s">
        <v>29</v>
      </c>
      <c r="U66" s="35">
        <f t="shared" si="2"/>
        <v>73.430000000000007</v>
      </c>
      <c r="V66" s="78" t="s">
        <v>30</v>
      </c>
      <c r="W66" s="82" t="s">
        <v>607</v>
      </c>
      <c r="X66" s="4" t="s">
        <v>643</v>
      </c>
      <c r="Y66" s="36" t="s">
        <v>644</v>
      </c>
      <c r="Z66" s="72">
        <v>1</v>
      </c>
    </row>
    <row r="67" spans="1:26" s="1" customFormat="1" ht="13.5" customHeight="1" x14ac:dyDescent="0.25">
      <c r="A67" s="3" t="s">
        <v>173</v>
      </c>
      <c r="B67" s="55" t="s">
        <v>543</v>
      </c>
      <c r="C67" s="4" t="s">
        <v>174</v>
      </c>
      <c r="D67" s="4" t="s">
        <v>175</v>
      </c>
      <c r="E67" s="4" t="s">
        <v>176</v>
      </c>
      <c r="F67" s="4" t="s">
        <v>23</v>
      </c>
      <c r="G67" s="4" t="s">
        <v>650</v>
      </c>
      <c r="H67" s="62" t="s">
        <v>35</v>
      </c>
      <c r="I67" s="4" t="s">
        <v>36</v>
      </c>
      <c r="J67" s="4" t="s">
        <v>26</v>
      </c>
      <c r="K67" s="35">
        <v>50</v>
      </c>
      <c r="L67" s="35">
        <v>86.46</v>
      </c>
      <c r="M67" s="35">
        <f>L67/2</f>
        <v>43.23</v>
      </c>
      <c r="N67" s="48">
        <v>43559.666666666664</v>
      </c>
      <c r="O67" s="4" t="s">
        <v>27</v>
      </c>
      <c r="P67" s="4" t="s">
        <v>28</v>
      </c>
      <c r="Q67" s="35">
        <v>50</v>
      </c>
      <c r="R67" s="35">
        <v>60</v>
      </c>
      <c r="S67" s="35">
        <f>R67/2</f>
        <v>30</v>
      </c>
      <c r="T67" s="36" t="s">
        <v>29</v>
      </c>
      <c r="U67" s="35">
        <f t="shared" si="2"/>
        <v>73.22999999999999</v>
      </c>
      <c r="V67" s="78" t="s">
        <v>30</v>
      </c>
      <c r="W67" s="55" t="s">
        <v>606</v>
      </c>
      <c r="X67" s="4"/>
      <c r="Y67" s="36"/>
      <c r="Z67" s="72"/>
    </row>
    <row r="68" spans="1:26" s="1" customFormat="1" ht="13.5" customHeight="1" x14ac:dyDescent="0.25">
      <c r="A68" s="3" t="s">
        <v>49</v>
      </c>
      <c r="B68" s="55" t="s">
        <v>544</v>
      </c>
      <c r="C68" s="4" t="s">
        <v>50</v>
      </c>
      <c r="D68" s="4" t="s">
        <v>51</v>
      </c>
      <c r="E68" s="4" t="s">
        <v>52</v>
      </c>
      <c r="F68" s="4" t="s">
        <v>23</v>
      </c>
      <c r="G68" s="4" t="s">
        <v>650</v>
      </c>
      <c r="H68" s="62" t="s">
        <v>35</v>
      </c>
      <c r="I68" s="4" t="s">
        <v>36</v>
      </c>
      <c r="J68" s="4" t="s">
        <v>26</v>
      </c>
      <c r="K68" s="35">
        <v>50</v>
      </c>
      <c r="L68" s="35">
        <v>76.2</v>
      </c>
      <c r="M68" s="35">
        <f t="shared" si="0"/>
        <v>38.1</v>
      </c>
      <c r="N68" s="48">
        <v>43559.666666666664</v>
      </c>
      <c r="O68" s="4" t="s">
        <v>27</v>
      </c>
      <c r="P68" s="4" t="s">
        <v>28</v>
      </c>
      <c r="Q68" s="35">
        <v>50</v>
      </c>
      <c r="R68" s="35">
        <v>70</v>
      </c>
      <c r="S68" s="35">
        <f t="shared" si="1"/>
        <v>35</v>
      </c>
      <c r="T68" s="36" t="s">
        <v>29</v>
      </c>
      <c r="U68" s="35">
        <f t="shared" ref="U68:U109" si="3">M68+S68</f>
        <v>73.099999999999994</v>
      </c>
      <c r="V68" s="78" t="s">
        <v>30</v>
      </c>
      <c r="W68" s="82" t="s">
        <v>607</v>
      </c>
      <c r="X68" s="4" t="s">
        <v>656</v>
      </c>
      <c r="Y68" s="36" t="s">
        <v>657</v>
      </c>
      <c r="Z68" s="72">
        <v>3</v>
      </c>
    </row>
    <row r="69" spans="1:26" s="1" customFormat="1" ht="13.5" customHeight="1" x14ac:dyDescent="0.25">
      <c r="A69" s="3" t="s">
        <v>284</v>
      </c>
      <c r="B69" s="55" t="s">
        <v>545</v>
      </c>
      <c r="C69" s="4" t="s">
        <v>285</v>
      </c>
      <c r="D69" s="4" t="s">
        <v>286</v>
      </c>
      <c r="E69" s="4" t="s">
        <v>287</v>
      </c>
      <c r="F69" s="4" t="s">
        <v>23</v>
      </c>
      <c r="G69" s="4" t="s">
        <v>649</v>
      </c>
      <c r="H69" s="62" t="s">
        <v>35</v>
      </c>
      <c r="I69" s="4" t="s">
        <v>36</v>
      </c>
      <c r="J69" s="4" t="s">
        <v>26</v>
      </c>
      <c r="K69" s="35">
        <v>50</v>
      </c>
      <c r="L69" s="35">
        <v>73.63</v>
      </c>
      <c r="M69" s="35">
        <f t="shared" ref="M69:M74" si="4">L69/2</f>
        <v>36.814999999999998</v>
      </c>
      <c r="N69" s="48">
        <v>43559.666666666664</v>
      </c>
      <c r="O69" s="4" t="s">
        <v>27</v>
      </c>
      <c r="P69" s="4" t="s">
        <v>28</v>
      </c>
      <c r="Q69" s="35">
        <v>50</v>
      </c>
      <c r="R69" s="35">
        <v>72</v>
      </c>
      <c r="S69" s="35">
        <f t="shared" ref="S69:S74" si="5">R69/2</f>
        <v>36</v>
      </c>
      <c r="T69" s="36" t="s">
        <v>29</v>
      </c>
      <c r="U69" s="35">
        <f t="shared" si="3"/>
        <v>72.814999999999998</v>
      </c>
      <c r="V69" s="78" t="s">
        <v>30</v>
      </c>
      <c r="W69" s="55" t="s">
        <v>606</v>
      </c>
      <c r="X69" s="4"/>
      <c r="Y69" s="36"/>
      <c r="Z69" s="72"/>
    </row>
    <row r="70" spans="1:26" s="1" customFormat="1" ht="13.5" customHeight="1" x14ac:dyDescent="0.25">
      <c r="A70" s="3" t="s">
        <v>336</v>
      </c>
      <c r="B70" s="55" t="s">
        <v>546</v>
      </c>
      <c r="C70" s="4" t="s">
        <v>337</v>
      </c>
      <c r="D70" s="4" t="s">
        <v>338</v>
      </c>
      <c r="E70" s="4" t="s">
        <v>339</v>
      </c>
      <c r="F70" s="4" t="s">
        <v>23</v>
      </c>
      <c r="G70" s="4" t="s">
        <v>650</v>
      </c>
      <c r="H70" s="62" t="s">
        <v>35</v>
      </c>
      <c r="I70" s="4" t="s">
        <v>36</v>
      </c>
      <c r="J70" s="4" t="s">
        <v>26</v>
      </c>
      <c r="K70" s="35">
        <v>50</v>
      </c>
      <c r="L70" s="35">
        <v>83.2</v>
      </c>
      <c r="M70" s="35">
        <f t="shared" si="4"/>
        <v>41.6</v>
      </c>
      <c r="N70" s="48">
        <v>43559.666666666664</v>
      </c>
      <c r="O70" s="4" t="s">
        <v>27</v>
      </c>
      <c r="P70" s="4" t="s">
        <v>28</v>
      </c>
      <c r="Q70" s="35">
        <v>50</v>
      </c>
      <c r="R70" s="35">
        <v>62</v>
      </c>
      <c r="S70" s="35">
        <f t="shared" si="5"/>
        <v>31</v>
      </c>
      <c r="T70" s="36" t="s">
        <v>29</v>
      </c>
      <c r="U70" s="35">
        <f t="shared" si="3"/>
        <v>72.599999999999994</v>
      </c>
      <c r="V70" s="78" t="s">
        <v>30</v>
      </c>
      <c r="W70" s="55" t="s">
        <v>606</v>
      </c>
      <c r="X70" s="4"/>
      <c r="Y70" s="36"/>
      <c r="Z70" s="72"/>
    </row>
    <row r="71" spans="1:26" s="1" customFormat="1" ht="13.5" customHeight="1" x14ac:dyDescent="0.25">
      <c r="A71" s="3" t="s">
        <v>387</v>
      </c>
      <c r="B71" s="55" t="s">
        <v>547</v>
      </c>
      <c r="C71" s="4" t="s">
        <v>388</v>
      </c>
      <c r="D71" s="4" t="s">
        <v>389</v>
      </c>
      <c r="E71" s="4" t="s">
        <v>390</v>
      </c>
      <c r="F71" s="4" t="s">
        <v>23</v>
      </c>
      <c r="G71" s="4" t="s">
        <v>650</v>
      </c>
      <c r="H71" s="62" t="s">
        <v>35</v>
      </c>
      <c r="I71" s="4" t="s">
        <v>36</v>
      </c>
      <c r="J71" s="4" t="s">
        <v>26</v>
      </c>
      <c r="K71" s="35">
        <v>50</v>
      </c>
      <c r="L71" s="35">
        <v>87.86</v>
      </c>
      <c r="M71" s="35">
        <f t="shared" si="4"/>
        <v>43.93</v>
      </c>
      <c r="N71" s="48">
        <v>43559.666666666664</v>
      </c>
      <c r="O71" s="4" t="s">
        <v>27</v>
      </c>
      <c r="P71" s="4" t="s">
        <v>28</v>
      </c>
      <c r="Q71" s="35">
        <v>50</v>
      </c>
      <c r="R71" s="35">
        <v>56</v>
      </c>
      <c r="S71" s="35">
        <f t="shared" si="5"/>
        <v>28</v>
      </c>
      <c r="T71" s="36" t="s">
        <v>29</v>
      </c>
      <c r="U71" s="35">
        <f t="shared" si="3"/>
        <v>71.930000000000007</v>
      </c>
      <c r="V71" s="78" t="s">
        <v>30</v>
      </c>
      <c r="W71" s="82" t="s">
        <v>607</v>
      </c>
      <c r="X71" s="4" t="s">
        <v>630</v>
      </c>
      <c r="Y71" s="36" t="s">
        <v>631</v>
      </c>
      <c r="Z71" s="72">
        <v>3</v>
      </c>
    </row>
    <row r="72" spans="1:26" s="1" customFormat="1" ht="13.5" customHeight="1" x14ac:dyDescent="0.25">
      <c r="A72" s="3" t="s">
        <v>416</v>
      </c>
      <c r="B72" s="55" t="s">
        <v>548</v>
      </c>
      <c r="C72" s="4" t="s">
        <v>417</v>
      </c>
      <c r="D72" s="4" t="s">
        <v>418</v>
      </c>
      <c r="E72" s="4" t="s">
        <v>419</v>
      </c>
      <c r="F72" s="4" t="s">
        <v>23</v>
      </c>
      <c r="G72" s="4" t="s">
        <v>650</v>
      </c>
      <c r="H72" s="62" t="s">
        <v>35</v>
      </c>
      <c r="I72" s="4" t="s">
        <v>36</v>
      </c>
      <c r="J72" s="4" t="s">
        <v>26</v>
      </c>
      <c r="K72" s="35">
        <v>50</v>
      </c>
      <c r="L72" s="35">
        <v>84.13</v>
      </c>
      <c r="M72" s="35">
        <f t="shared" si="4"/>
        <v>42.064999999999998</v>
      </c>
      <c r="N72" s="48">
        <v>43559.666666666664</v>
      </c>
      <c r="O72" s="4" t="s">
        <v>27</v>
      </c>
      <c r="P72" s="4" t="s">
        <v>28</v>
      </c>
      <c r="Q72" s="35">
        <v>50</v>
      </c>
      <c r="R72" s="35">
        <v>59</v>
      </c>
      <c r="S72" s="35">
        <f t="shared" si="5"/>
        <v>29.5</v>
      </c>
      <c r="T72" s="36" t="s">
        <v>29</v>
      </c>
      <c r="U72" s="35">
        <f t="shared" si="3"/>
        <v>71.564999999999998</v>
      </c>
      <c r="V72" s="78" t="s">
        <v>30</v>
      </c>
      <c r="W72" s="55" t="s">
        <v>606</v>
      </c>
      <c r="X72" s="4"/>
      <c r="Y72" s="36"/>
      <c r="Z72" s="72"/>
    </row>
    <row r="73" spans="1:26" s="1" customFormat="1" ht="13.5" customHeight="1" x14ac:dyDescent="0.25">
      <c r="A73" s="3" t="s">
        <v>437</v>
      </c>
      <c r="B73" s="55" t="s">
        <v>549</v>
      </c>
      <c r="C73" s="4" t="s">
        <v>438</v>
      </c>
      <c r="D73" s="4" t="s">
        <v>439</v>
      </c>
      <c r="E73" s="4" t="s">
        <v>440</v>
      </c>
      <c r="F73" s="4" t="s">
        <v>23</v>
      </c>
      <c r="G73" s="4" t="s">
        <v>650</v>
      </c>
      <c r="H73" s="62" t="s">
        <v>35</v>
      </c>
      <c r="I73" s="4" t="s">
        <v>41</v>
      </c>
      <c r="J73" s="4" t="s">
        <v>26</v>
      </c>
      <c r="K73" s="35">
        <v>50</v>
      </c>
      <c r="L73" s="35">
        <v>91.83</v>
      </c>
      <c r="M73" s="35">
        <f t="shared" si="4"/>
        <v>45.914999999999999</v>
      </c>
      <c r="N73" s="48">
        <v>43559.666666666664</v>
      </c>
      <c r="O73" s="4" t="s">
        <v>27</v>
      </c>
      <c r="P73" s="4" t="s">
        <v>28</v>
      </c>
      <c r="Q73" s="35">
        <v>50</v>
      </c>
      <c r="R73" s="35">
        <v>50</v>
      </c>
      <c r="S73" s="35">
        <f t="shared" si="5"/>
        <v>25</v>
      </c>
      <c r="T73" s="36" t="s">
        <v>29</v>
      </c>
      <c r="U73" s="35">
        <f t="shared" si="3"/>
        <v>70.914999999999992</v>
      </c>
      <c r="V73" s="78" t="s">
        <v>30</v>
      </c>
      <c r="W73" s="55" t="s">
        <v>606</v>
      </c>
      <c r="X73" s="4"/>
      <c r="Y73" s="36"/>
      <c r="Z73" s="72"/>
    </row>
    <row r="74" spans="1:26" s="1" customFormat="1" ht="13.5" customHeight="1" x14ac:dyDescent="0.25">
      <c r="A74" s="3" t="s">
        <v>31</v>
      </c>
      <c r="B74" s="55" t="s">
        <v>550</v>
      </c>
      <c r="C74" s="4" t="s">
        <v>32</v>
      </c>
      <c r="D74" s="4" t="s">
        <v>33</v>
      </c>
      <c r="E74" s="4" t="s">
        <v>34</v>
      </c>
      <c r="F74" s="4" t="s">
        <v>23</v>
      </c>
      <c r="G74" s="4" t="s">
        <v>649</v>
      </c>
      <c r="H74" s="62" t="s">
        <v>35</v>
      </c>
      <c r="I74" s="4" t="s">
        <v>36</v>
      </c>
      <c r="J74" s="4" t="s">
        <v>26</v>
      </c>
      <c r="K74" s="35">
        <v>50</v>
      </c>
      <c r="L74" s="35">
        <v>81.56</v>
      </c>
      <c r="M74" s="35">
        <f t="shared" si="4"/>
        <v>40.78</v>
      </c>
      <c r="N74" s="48">
        <v>43559.666666666664</v>
      </c>
      <c r="O74" s="4" t="s">
        <v>27</v>
      </c>
      <c r="P74" s="4" t="s">
        <v>28</v>
      </c>
      <c r="Q74" s="35">
        <v>50</v>
      </c>
      <c r="R74" s="35">
        <v>60</v>
      </c>
      <c r="S74" s="35">
        <f t="shared" si="5"/>
        <v>30</v>
      </c>
      <c r="T74" s="36" t="s">
        <v>29</v>
      </c>
      <c r="U74" s="35">
        <f t="shared" si="3"/>
        <v>70.78</v>
      </c>
      <c r="V74" s="78" t="s">
        <v>30</v>
      </c>
      <c r="W74" s="55" t="s">
        <v>606</v>
      </c>
      <c r="X74" s="4"/>
      <c r="Y74" s="36"/>
      <c r="Z74" s="72"/>
    </row>
    <row r="75" spans="1:26" s="1" customFormat="1" ht="13.5" customHeight="1" x14ac:dyDescent="0.25">
      <c r="A75" s="3" t="s">
        <v>102</v>
      </c>
      <c r="B75" s="55" t="s">
        <v>551</v>
      </c>
      <c r="C75" s="4" t="s">
        <v>103</v>
      </c>
      <c r="D75" s="4" t="s">
        <v>104</v>
      </c>
      <c r="E75" s="4" t="s">
        <v>105</v>
      </c>
      <c r="F75" s="4" t="s">
        <v>23</v>
      </c>
      <c r="G75" s="4" t="s">
        <v>650</v>
      </c>
      <c r="H75" s="62" t="s">
        <v>35</v>
      </c>
      <c r="I75" s="4" t="s">
        <v>41</v>
      </c>
      <c r="J75" s="4" t="s">
        <v>26</v>
      </c>
      <c r="K75" s="35">
        <v>50</v>
      </c>
      <c r="L75" s="35">
        <v>78.3</v>
      </c>
      <c r="M75" s="35">
        <f t="shared" si="0"/>
        <v>39.15</v>
      </c>
      <c r="N75" s="48">
        <v>43559.666666666664</v>
      </c>
      <c r="O75" s="4" t="s">
        <v>27</v>
      </c>
      <c r="P75" s="4" t="s">
        <v>28</v>
      </c>
      <c r="Q75" s="35">
        <v>50</v>
      </c>
      <c r="R75" s="35">
        <v>62</v>
      </c>
      <c r="S75" s="35">
        <f t="shared" si="1"/>
        <v>31</v>
      </c>
      <c r="T75" s="36" t="s">
        <v>29</v>
      </c>
      <c r="U75" s="35">
        <f t="shared" si="3"/>
        <v>70.150000000000006</v>
      </c>
      <c r="V75" s="78" t="s">
        <v>30</v>
      </c>
      <c r="W75" s="55" t="s">
        <v>606</v>
      </c>
      <c r="X75" s="4"/>
      <c r="Y75" s="36"/>
      <c r="Z75" s="72"/>
    </row>
    <row r="76" spans="1:26" s="1" customFormat="1" ht="13.5" customHeight="1" x14ac:dyDescent="0.25">
      <c r="A76" s="3" t="s">
        <v>147</v>
      </c>
      <c r="B76" s="103" t="s">
        <v>552</v>
      </c>
      <c r="C76" s="62" t="s">
        <v>148</v>
      </c>
      <c r="D76" s="62" t="s">
        <v>149</v>
      </c>
      <c r="E76" s="62" t="s">
        <v>84</v>
      </c>
      <c r="F76" s="62" t="s">
        <v>23</v>
      </c>
      <c r="G76" s="62" t="s">
        <v>649</v>
      </c>
      <c r="H76" s="62" t="s">
        <v>35</v>
      </c>
      <c r="I76" s="62" t="s">
        <v>79</v>
      </c>
      <c r="J76" s="4" t="s">
        <v>26</v>
      </c>
      <c r="K76" s="35">
        <v>50</v>
      </c>
      <c r="L76" s="35">
        <v>89.03</v>
      </c>
      <c r="M76" s="35">
        <f t="shared" si="0"/>
        <v>44.515000000000001</v>
      </c>
      <c r="N76" s="48">
        <v>43559.666666666664</v>
      </c>
      <c r="O76" s="4" t="s">
        <v>27</v>
      </c>
      <c r="P76" s="4" t="s">
        <v>28</v>
      </c>
      <c r="Q76" s="35">
        <v>50</v>
      </c>
      <c r="R76" s="35">
        <v>50</v>
      </c>
      <c r="S76" s="35">
        <f t="shared" si="1"/>
        <v>25</v>
      </c>
      <c r="T76" s="36" t="s">
        <v>29</v>
      </c>
      <c r="U76" s="35">
        <f t="shared" si="3"/>
        <v>69.515000000000001</v>
      </c>
      <c r="V76" s="78" t="s">
        <v>30</v>
      </c>
      <c r="W76" s="82" t="s">
        <v>607</v>
      </c>
      <c r="X76" s="4" t="s">
        <v>643</v>
      </c>
      <c r="Y76" s="36" t="s">
        <v>644</v>
      </c>
      <c r="Z76" s="72">
        <v>1</v>
      </c>
    </row>
    <row r="77" spans="1:26" s="1" customFormat="1" ht="13.5" customHeight="1" x14ac:dyDescent="0.25">
      <c r="A77" s="3" t="s">
        <v>59</v>
      </c>
      <c r="B77" s="55" t="s">
        <v>553</v>
      </c>
      <c r="C77" s="4" t="s">
        <v>60</v>
      </c>
      <c r="D77" s="4" t="s">
        <v>61</v>
      </c>
      <c r="E77" s="4" t="s">
        <v>62</v>
      </c>
      <c r="F77" s="4" t="s">
        <v>23</v>
      </c>
      <c r="G77" s="4" t="s">
        <v>649</v>
      </c>
      <c r="H77" s="62" t="s">
        <v>35</v>
      </c>
      <c r="I77" s="4" t="s">
        <v>36</v>
      </c>
      <c r="J77" s="4" t="s">
        <v>26</v>
      </c>
      <c r="K77" s="35">
        <v>50</v>
      </c>
      <c r="L77" s="35">
        <v>81.33</v>
      </c>
      <c r="M77" s="35">
        <f t="shared" si="0"/>
        <v>40.664999999999999</v>
      </c>
      <c r="N77" s="48">
        <v>43559.666666666664</v>
      </c>
      <c r="O77" s="4" t="s">
        <v>27</v>
      </c>
      <c r="P77" s="4" t="s">
        <v>28</v>
      </c>
      <c r="Q77" s="35">
        <v>50</v>
      </c>
      <c r="R77" s="35">
        <v>55</v>
      </c>
      <c r="S77" s="35">
        <f t="shared" si="1"/>
        <v>27.5</v>
      </c>
      <c r="T77" s="36" t="s">
        <v>48</v>
      </c>
      <c r="U77" s="35">
        <f t="shared" si="3"/>
        <v>68.164999999999992</v>
      </c>
      <c r="V77" s="78" t="s">
        <v>30</v>
      </c>
      <c r="W77" s="55" t="s">
        <v>606</v>
      </c>
      <c r="X77" s="4"/>
      <c r="Y77" s="36"/>
      <c r="Z77" s="72"/>
    </row>
    <row r="78" spans="1:26" s="1" customFormat="1" ht="13.5" customHeight="1" x14ac:dyDescent="0.25">
      <c r="A78" s="3" t="s">
        <v>272</v>
      </c>
      <c r="B78" s="55" t="s">
        <v>554</v>
      </c>
      <c r="C78" s="4" t="s">
        <v>273</v>
      </c>
      <c r="D78" s="4" t="s">
        <v>274</v>
      </c>
      <c r="E78" s="4" t="s">
        <v>275</v>
      </c>
      <c r="F78" s="4" t="s">
        <v>23</v>
      </c>
      <c r="G78" s="4" t="s">
        <v>649</v>
      </c>
      <c r="H78" s="62" t="s">
        <v>35</v>
      </c>
      <c r="I78" s="4" t="s">
        <v>36</v>
      </c>
      <c r="J78" s="4" t="s">
        <v>26</v>
      </c>
      <c r="K78" s="35">
        <v>50</v>
      </c>
      <c r="L78" s="35">
        <v>75.73</v>
      </c>
      <c r="M78" s="35">
        <f>L78/2</f>
        <v>37.865000000000002</v>
      </c>
      <c r="N78" s="48">
        <v>43559.666666666664</v>
      </c>
      <c r="O78" s="4" t="s">
        <v>27</v>
      </c>
      <c r="P78" s="4" t="s">
        <v>28</v>
      </c>
      <c r="Q78" s="35">
        <v>50</v>
      </c>
      <c r="R78" s="35">
        <v>59</v>
      </c>
      <c r="S78" s="35">
        <f>R78/2</f>
        <v>29.5</v>
      </c>
      <c r="T78" s="36" t="s">
        <v>29</v>
      </c>
      <c r="U78" s="35">
        <f t="shared" si="3"/>
        <v>67.365000000000009</v>
      </c>
      <c r="V78" s="78" t="s">
        <v>30</v>
      </c>
      <c r="W78" s="55" t="s">
        <v>606</v>
      </c>
      <c r="X78" s="4"/>
      <c r="Y78" s="36"/>
      <c r="Z78" s="72"/>
    </row>
    <row r="79" spans="1:26" s="1" customFormat="1" ht="13.5" customHeight="1" x14ac:dyDescent="0.25">
      <c r="A79" s="3" t="s">
        <v>441</v>
      </c>
      <c r="B79" s="55" t="s">
        <v>555</v>
      </c>
      <c r="C79" s="4" t="s">
        <v>442</v>
      </c>
      <c r="D79" s="4" t="s">
        <v>443</v>
      </c>
      <c r="E79" s="4" t="s">
        <v>444</v>
      </c>
      <c r="F79" s="4" t="s">
        <v>23</v>
      </c>
      <c r="G79" s="4" t="s">
        <v>650</v>
      </c>
      <c r="H79" s="62" t="s">
        <v>35</v>
      </c>
      <c r="I79" s="4" t="s">
        <v>36</v>
      </c>
      <c r="J79" s="4" t="s">
        <v>26</v>
      </c>
      <c r="K79" s="35">
        <v>50</v>
      </c>
      <c r="L79" s="35">
        <v>83.66</v>
      </c>
      <c r="M79" s="35">
        <f>L79/2</f>
        <v>41.83</v>
      </c>
      <c r="N79" s="48">
        <v>43559.666666666664</v>
      </c>
      <c r="O79" s="4" t="s">
        <v>27</v>
      </c>
      <c r="P79" s="4" t="s">
        <v>28</v>
      </c>
      <c r="Q79" s="35">
        <v>50</v>
      </c>
      <c r="R79" s="35">
        <v>50</v>
      </c>
      <c r="S79" s="35">
        <f>R79/2</f>
        <v>25</v>
      </c>
      <c r="T79" s="36" t="s">
        <v>29</v>
      </c>
      <c r="U79" s="35">
        <f t="shared" si="3"/>
        <v>66.83</v>
      </c>
      <c r="V79" s="78" t="s">
        <v>30</v>
      </c>
      <c r="W79" s="55" t="s">
        <v>606</v>
      </c>
      <c r="X79" s="4"/>
      <c r="Y79" s="36"/>
      <c r="Z79" s="72"/>
    </row>
    <row r="80" spans="1:26" s="1" customFormat="1" ht="13.5" customHeight="1" x14ac:dyDescent="0.25">
      <c r="A80" s="3" t="s">
        <v>67</v>
      </c>
      <c r="B80" s="55" t="s">
        <v>556</v>
      </c>
      <c r="C80" s="4" t="s">
        <v>68</v>
      </c>
      <c r="D80" s="4" t="s">
        <v>69</v>
      </c>
      <c r="E80" s="4" t="s">
        <v>70</v>
      </c>
      <c r="F80" s="4" t="s">
        <v>23</v>
      </c>
      <c r="G80" s="4" t="s">
        <v>649</v>
      </c>
      <c r="H80" s="62" t="s">
        <v>35</v>
      </c>
      <c r="I80" s="4" t="s">
        <v>36</v>
      </c>
      <c r="J80" s="4" t="s">
        <v>26</v>
      </c>
      <c r="K80" s="35">
        <v>50</v>
      </c>
      <c r="L80" s="35">
        <v>81.33</v>
      </c>
      <c r="M80" s="35">
        <f t="shared" si="0"/>
        <v>40.664999999999999</v>
      </c>
      <c r="N80" s="48">
        <v>43559.666666666664</v>
      </c>
      <c r="O80" s="4" t="s">
        <v>27</v>
      </c>
      <c r="P80" s="4" t="s">
        <v>28</v>
      </c>
      <c r="Q80" s="35">
        <v>50</v>
      </c>
      <c r="R80" s="35">
        <v>50</v>
      </c>
      <c r="S80" s="35">
        <f t="shared" si="1"/>
        <v>25</v>
      </c>
      <c r="T80" s="36" t="s">
        <v>29</v>
      </c>
      <c r="U80" s="35">
        <f t="shared" si="3"/>
        <v>65.664999999999992</v>
      </c>
      <c r="V80" s="78" t="s">
        <v>30</v>
      </c>
      <c r="W80" s="82" t="s">
        <v>607</v>
      </c>
      <c r="X80" s="4" t="s">
        <v>656</v>
      </c>
      <c r="Y80" s="36" t="s">
        <v>657</v>
      </c>
      <c r="Z80" s="72">
        <v>3</v>
      </c>
    </row>
    <row r="81" spans="1:26" s="1" customFormat="1" ht="13.5" customHeight="1" x14ac:dyDescent="0.25">
      <c r="A81" s="3" t="s">
        <v>449</v>
      </c>
      <c r="B81" s="55" t="s">
        <v>557</v>
      </c>
      <c r="C81" s="4" t="s">
        <v>450</v>
      </c>
      <c r="D81" s="4" t="s">
        <v>330</v>
      </c>
      <c r="E81" s="4" t="s">
        <v>451</v>
      </c>
      <c r="F81" s="4" t="s">
        <v>23</v>
      </c>
      <c r="G81" s="4" t="s">
        <v>650</v>
      </c>
      <c r="H81" s="62" t="s">
        <v>35</v>
      </c>
      <c r="I81" s="4" t="s">
        <v>41</v>
      </c>
      <c r="J81" s="4" t="s">
        <v>26</v>
      </c>
      <c r="K81" s="35">
        <v>50</v>
      </c>
      <c r="L81" s="35">
        <v>79.459999999999994</v>
      </c>
      <c r="M81" s="35">
        <f t="shared" ref="M81:M86" si="6">L81/2</f>
        <v>39.729999999999997</v>
      </c>
      <c r="N81" s="48">
        <v>43559.666666666664</v>
      </c>
      <c r="O81" s="4" t="s">
        <v>27</v>
      </c>
      <c r="P81" s="4" t="s">
        <v>28</v>
      </c>
      <c r="Q81" s="35">
        <v>50</v>
      </c>
      <c r="R81" s="35">
        <v>51</v>
      </c>
      <c r="S81" s="35">
        <f t="shared" ref="S81:S86" si="7">R81/2</f>
        <v>25.5</v>
      </c>
      <c r="T81" s="36" t="s">
        <v>48</v>
      </c>
      <c r="U81" s="35">
        <f t="shared" si="3"/>
        <v>65.22999999999999</v>
      </c>
      <c r="V81" s="78" t="s">
        <v>30</v>
      </c>
      <c r="W81" s="55" t="s">
        <v>606</v>
      </c>
      <c r="X81" s="4"/>
      <c r="Y81" s="36"/>
      <c r="Z81" s="72"/>
    </row>
    <row r="82" spans="1:26" s="1" customFormat="1" ht="24" x14ac:dyDescent="0.25">
      <c r="A82" s="3" t="s">
        <v>456</v>
      </c>
      <c r="B82" s="55" t="s">
        <v>558</v>
      </c>
      <c r="C82" s="4" t="s">
        <v>457</v>
      </c>
      <c r="D82" s="4" t="s">
        <v>458</v>
      </c>
      <c r="E82" s="4" t="s">
        <v>459</v>
      </c>
      <c r="F82" s="4" t="s">
        <v>23</v>
      </c>
      <c r="G82" s="4" t="s">
        <v>651</v>
      </c>
      <c r="H82" s="62" t="s">
        <v>35</v>
      </c>
      <c r="I82" s="4" t="s">
        <v>36</v>
      </c>
      <c r="J82" s="4" t="s">
        <v>26</v>
      </c>
      <c r="K82" s="35">
        <v>50</v>
      </c>
      <c r="L82" s="35">
        <v>68.959999999999994</v>
      </c>
      <c r="M82" s="35">
        <f t="shared" si="6"/>
        <v>34.479999999999997</v>
      </c>
      <c r="N82" s="48">
        <v>43559.666666666664</v>
      </c>
      <c r="O82" s="4" t="s">
        <v>27</v>
      </c>
      <c r="P82" s="4" t="s">
        <v>28</v>
      </c>
      <c r="Q82" s="35">
        <v>50</v>
      </c>
      <c r="R82" s="35">
        <v>60</v>
      </c>
      <c r="S82" s="35">
        <f t="shared" si="7"/>
        <v>30</v>
      </c>
      <c r="T82" s="36" t="s">
        <v>29</v>
      </c>
      <c r="U82" s="35">
        <f t="shared" si="3"/>
        <v>64.47999999999999</v>
      </c>
      <c r="V82" s="78" t="s">
        <v>30</v>
      </c>
      <c r="W82" s="55" t="s">
        <v>606</v>
      </c>
      <c r="X82" s="4"/>
      <c r="Y82" s="36"/>
      <c r="Z82" s="72"/>
    </row>
    <row r="83" spans="1:26" s="1" customFormat="1" ht="24" x14ac:dyDescent="0.25">
      <c r="A83" s="3" t="s">
        <v>234</v>
      </c>
      <c r="B83" s="55" t="s">
        <v>559</v>
      </c>
      <c r="C83" s="4" t="s">
        <v>235</v>
      </c>
      <c r="D83" s="4" t="s">
        <v>236</v>
      </c>
      <c r="E83" s="4" t="s">
        <v>237</v>
      </c>
      <c r="F83" s="4" t="s">
        <v>23</v>
      </c>
      <c r="G83" s="4" t="s">
        <v>651</v>
      </c>
      <c r="H83" s="62" t="s">
        <v>35</v>
      </c>
      <c r="I83" s="4" t="s">
        <v>36</v>
      </c>
      <c r="J83" s="4" t="s">
        <v>26</v>
      </c>
      <c r="K83" s="35">
        <v>50</v>
      </c>
      <c r="L83" s="35">
        <v>83.2</v>
      </c>
      <c r="M83" s="35">
        <f t="shared" si="6"/>
        <v>41.6</v>
      </c>
      <c r="N83" s="48">
        <v>43559.666666666664</v>
      </c>
      <c r="O83" s="4" t="s">
        <v>27</v>
      </c>
      <c r="P83" s="4" t="s">
        <v>28</v>
      </c>
      <c r="Q83" s="35">
        <v>50</v>
      </c>
      <c r="R83" s="35">
        <v>65</v>
      </c>
      <c r="S83" s="35">
        <f t="shared" si="7"/>
        <v>32.5</v>
      </c>
      <c r="T83" s="36" t="s">
        <v>29</v>
      </c>
      <c r="U83" s="35">
        <f>M83+S83-10</f>
        <v>64.099999999999994</v>
      </c>
      <c r="V83" s="78" t="s">
        <v>80</v>
      </c>
      <c r="W83" s="55" t="s">
        <v>606</v>
      </c>
      <c r="X83" s="4"/>
      <c r="Y83" s="36"/>
      <c r="Z83" s="72"/>
    </row>
    <row r="84" spans="1:26" s="1" customFormat="1" ht="13.5" customHeight="1" x14ac:dyDescent="0.25">
      <c r="A84" s="3" t="s">
        <v>420</v>
      </c>
      <c r="B84" s="55" t="s">
        <v>560</v>
      </c>
      <c r="C84" s="4" t="s">
        <v>421</v>
      </c>
      <c r="D84" s="4" t="s">
        <v>422</v>
      </c>
      <c r="E84" s="4" t="s">
        <v>423</v>
      </c>
      <c r="F84" s="4" t="s">
        <v>23</v>
      </c>
      <c r="G84" s="4" t="s">
        <v>649</v>
      </c>
      <c r="H84" s="62" t="s">
        <v>35</v>
      </c>
      <c r="I84" s="4" t="s">
        <v>36</v>
      </c>
      <c r="J84" s="4" t="s">
        <v>26</v>
      </c>
      <c r="K84" s="35">
        <v>50</v>
      </c>
      <c r="L84" s="35">
        <v>68.03</v>
      </c>
      <c r="M84" s="35">
        <f t="shared" si="6"/>
        <v>34.015000000000001</v>
      </c>
      <c r="N84" s="48">
        <v>43559.666666666664</v>
      </c>
      <c r="O84" s="4" t="s">
        <v>27</v>
      </c>
      <c r="P84" s="4" t="s">
        <v>28</v>
      </c>
      <c r="Q84" s="35">
        <v>50</v>
      </c>
      <c r="R84" s="35">
        <v>60</v>
      </c>
      <c r="S84" s="35">
        <f t="shared" si="7"/>
        <v>30</v>
      </c>
      <c r="T84" s="36" t="s">
        <v>29</v>
      </c>
      <c r="U84" s="35">
        <f t="shared" si="3"/>
        <v>64.015000000000001</v>
      </c>
      <c r="V84" s="78" t="s">
        <v>30</v>
      </c>
      <c r="W84" s="55" t="s">
        <v>606</v>
      </c>
      <c r="X84" s="4"/>
      <c r="Y84" s="36"/>
      <c r="Z84" s="72"/>
    </row>
    <row r="85" spans="1:26" s="1" customFormat="1" ht="13.5" customHeight="1" x14ac:dyDescent="0.25">
      <c r="A85" s="3" t="s">
        <v>344</v>
      </c>
      <c r="B85" s="55" t="s">
        <v>561</v>
      </c>
      <c r="C85" s="4" t="s">
        <v>345</v>
      </c>
      <c r="D85" s="4" t="s">
        <v>346</v>
      </c>
      <c r="E85" s="4" t="s">
        <v>347</v>
      </c>
      <c r="F85" s="4" t="s">
        <v>23</v>
      </c>
      <c r="G85" s="4" t="s">
        <v>650</v>
      </c>
      <c r="H85" s="62" t="s">
        <v>35</v>
      </c>
      <c r="I85" s="4" t="s">
        <v>36</v>
      </c>
      <c r="J85" s="4" t="s">
        <v>26</v>
      </c>
      <c r="K85" s="35">
        <v>50</v>
      </c>
      <c r="L85" s="35">
        <v>77.83</v>
      </c>
      <c r="M85" s="35">
        <f t="shared" si="6"/>
        <v>38.914999999999999</v>
      </c>
      <c r="N85" s="48">
        <v>43559.666666666664</v>
      </c>
      <c r="O85" s="4" t="s">
        <v>27</v>
      </c>
      <c r="P85" s="4" t="s">
        <v>28</v>
      </c>
      <c r="Q85" s="35">
        <v>50</v>
      </c>
      <c r="R85" s="35">
        <v>50</v>
      </c>
      <c r="S85" s="35">
        <f t="shared" si="7"/>
        <v>25</v>
      </c>
      <c r="T85" s="36" t="s">
        <v>29</v>
      </c>
      <c r="U85" s="35">
        <f t="shared" si="3"/>
        <v>63.914999999999999</v>
      </c>
      <c r="V85" s="78" t="s">
        <v>30</v>
      </c>
      <c r="W85" s="55" t="s">
        <v>606</v>
      </c>
      <c r="X85" s="4"/>
      <c r="Y85" s="36"/>
      <c r="Z85" s="72"/>
    </row>
    <row r="86" spans="1:26" s="1" customFormat="1" ht="13.5" customHeight="1" x14ac:dyDescent="0.25">
      <c r="A86" s="3" t="s">
        <v>256</v>
      </c>
      <c r="B86" s="55" t="s">
        <v>562</v>
      </c>
      <c r="C86" s="4" t="s">
        <v>257</v>
      </c>
      <c r="D86" s="4" t="s">
        <v>258</v>
      </c>
      <c r="E86" s="4" t="s">
        <v>259</v>
      </c>
      <c r="F86" s="4" t="s">
        <v>23</v>
      </c>
      <c r="G86" s="4" t="s">
        <v>650</v>
      </c>
      <c r="H86" s="62" t="s">
        <v>35</v>
      </c>
      <c r="I86" s="4" t="s">
        <v>41</v>
      </c>
      <c r="J86" s="4" t="s">
        <v>26</v>
      </c>
      <c r="K86" s="35">
        <v>50</v>
      </c>
      <c r="L86" s="35">
        <v>71.53</v>
      </c>
      <c r="M86" s="35">
        <f t="shared" si="6"/>
        <v>35.765000000000001</v>
      </c>
      <c r="N86" s="48">
        <v>43559.666666666664</v>
      </c>
      <c r="O86" s="4" t="s">
        <v>27</v>
      </c>
      <c r="P86" s="4" t="s">
        <v>28</v>
      </c>
      <c r="Q86" s="35">
        <v>50</v>
      </c>
      <c r="R86" s="35">
        <v>56</v>
      </c>
      <c r="S86" s="35">
        <f t="shared" si="7"/>
        <v>28</v>
      </c>
      <c r="T86" s="36" t="s">
        <v>29</v>
      </c>
      <c r="U86" s="35">
        <f t="shared" si="3"/>
        <v>63.765000000000001</v>
      </c>
      <c r="V86" s="78" t="s">
        <v>30</v>
      </c>
      <c r="W86" s="55" t="s">
        <v>607</v>
      </c>
      <c r="X86" s="4" t="s">
        <v>656</v>
      </c>
      <c r="Y86" s="36" t="s">
        <v>657</v>
      </c>
      <c r="Z86" s="72">
        <v>3</v>
      </c>
    </row>
    <row r="87" spans="1:26" s="1" customFormat="1" ht="13.5" customHeight="1" x14ac:dyDescent="0.25">
      <c r="A87" s="3" t="s">
        <v>226</v>
      </c>
      <c r="B87" s="55" t="s">
        <v>563</v>
      </c>
      <c r="C87" s="4" t="s">
        <v>227</v>
      </c>
      <c r="D87" s="4" t="s">
        <v>228</v>
      </c>
      <c r="E87" s="4" t="s">
        <v>229</v>
      </c>
      <c r="F87" s="4" t="s">
        <v>23</v>
      </c>
      <c r="G87" s="4" t="s">
        <v>650</v>
      </c>
      <c r="H87" s="62" t="s">
        <v>35</v>
      </c>
      <c r="I87" s="4" t="s">
        <v>36</v>
      </c>
      <c r="J87" s="4" t="s">
        <v>26</v>
      </c>
      <c r="K87" s="35">
        <v>50</v>
      </c>
      <c r="L87" s="35">
        <v>72.459999999999994</v>
      </c>
      <c r="M87" s="35">
        <f t="shared" ref="M87:M110" si="8">L87/2</f>
        <v>36.229999999999997</v>
      </c>
      <c r="N87" s="48">
        <v>43559.666666666664</v>
      </c>
      <c r="O87" s="4" t="s">
        <v>27</v>
      </c>
      <c r="P87" s="4" t="s">
        <v>28</v>
      </c>
      <c r="Q87" s="35">
        <v>50</v>
      </c>
      <c r="R87" s="35">
        <v>54</v>
      </c>
      <c r="S87" s="35">
        <f t="shared" ref="S87:S110" si="9">R87/2</f>
        <v>27</v>
      </c>
      <c r="T87" s="36" t="s">
        <v>48</v>
      </c>
      <c r="U87" s="35">
        <f t="shared" si="3"/>
        <v>63.23</v>
      </c>
      <c r="V87" s="78" t="s">
        <v>30</v>
      </c>
      <c r="W87" s="55" t="s">
        <v>606</v>
      </c>
      <c r="X87" s="4"/>
      <c r="Y87" s="36"/>
      <c r="Z87" s="72"/>
    </row>
    <row r="88" spans="1:26" s="1" customFormat="1" ht="24" x14ac:dyDescent="0.25">
      <c r="A88" s="3" t="s">
        <v>460</v>
      </c>
      <c r="B88" s="55" t="s">
        <v>564</v>
      </c>
      <c r="C88" s="4" t="s">
        <v>461</v>
      </c>
      <c r="D88" s="4" t="s">
        <v>39</v>
      </c>
      <c r="E88" s="4" t="s">
        <v>462</v>
      </c>
      <c r="F88" s="4" t="s">
        <v>23</v>
      </c>
      <c r="G88" s="4" t="s">
        <v>651</v>
      </c>
      <c r="H88" s="62" t="s">
        <v>35</v>
      </c>
      <c r="I88" s="4" t="s">
        <v>36</v>
      </c>
      <c r="J88" s="4" t="s">
        <v>26</v>
      </c>
      <c r="K88" s="35">
        <v>50</v>
      </c>
      <c r="L88" s="35">
        <v>59.4</v>
      </c>
      <c r="M88" s="35">
        <f>L88/2</f>
        <v>29.7</v>
      </c>
      <c r="N88" s="48">
        <v>43559.666666666664</v>
      </c>
      <c r="O88" s="4" t="s">
        <v>27</v>
      </c>
      <c r="P88" s="4" t="s">
        <v>28</v>
      </c>
      <c r="Q88" s="35">
        <v>50</v>
      </c>
      <c r="R88" s="35">
        <v>67</v>
      </c>
      <c r="S88" s="35">
        <f>R88/2</f>
        <v>33.5</v>
      </c>
      <c r="T88" s="36" t="s">
        <v>29</v>
      </c>
      <c r="U88" s="35">
        <f t="shared" si="3"/>
        <v>63.2</v>
      </c>
      <c r="V88" s="78" t="s">
        <v>30</v>
      </c>
      <c r="W88" s="55" t="s">
        <v>606</v>
      </c>
      <c r="X88" s="4"/>
      <c r="Y88" s="36"/>
      <c r="Z88" s="72"/>
    </row>
    <row r="89" spans="1:26" s="1" customFormat="1" ht="24" x14ac:dyDescent="0.25">
      <c r="A89" s="3" t="s">
        <v>332</v>
      </c>
      <c r="B89" s="55" t="s">
        <v>565</v>
      </c>
      <c r="C89" s="4" t="s">
        <v>333</v>
      </c>
      <c r="D89" s="4" t="s">
        <v>334</v>
      </c>
      <c r="E89" s="4" t="s">
        <v>335</v>
      </c>
      <c r="F89" s="4" t="s">
        <v>23</v>
      </c>
      <c r="G89" s="4" t="s">
        <v>651</v>
      </c>
      <c r="H89" s="62" t="s">
        <v>35</v>
      </c>
      <c r="I89" s="4" t="s">
        <v>36</v>
      </c>
      <c r="J89" s="4" t="s">
        <v>26</v>
      </c>
      <c r="K89" s="35">
        <v>50</v>
      </c>
      <c r="L89" s="35">
        <v>76.2</v>
      </c>
      <c r="M89" s="35">
        <f>L89/2</f>
        <v>38.1</v>
      </c>
      <c r="N89" s="48">
        <v>43559.666666666664</v>
      </c>
      <c r="O89" s="4" t="s">
        <v>27</v>
      </c>
      <c r="P89" s="4" t="s">
        <v>28</v>
      </c>
      <c r="Q89" s="35">
        <v>50</v>
      </c>
      <c r="R89" s="35">
        <v>50</v>
      </c>
      <c r="S89" s="35">
        <f>R89/2</f>
        <v>25</v>
      </c>
      <c r="T89" s="36" t="s">
        <v>29</v>
      </c>
      <c r="U89" s="35">
        <f t="shared" si="3"/>
        <v>63.1</v>
      </c>
      <c r="V89" s="78" t="s">
        <v>30</v>
      </c>
      <c r="W89" s="82" t="s">
        <v>607</v>
      </c>
      <c r="X89" s="4" t="s">
        <v>658</v>
      </c>
      <c r="Y89" s="36" t="s">
        <v>659</v>
      </c>
      <c r="Z89" s="72">
        <v>3</v>
      </c>
    </row>
    <row r="90" spans="1:26" s="1" customFormat="1" x14ac:dyDescent="0.25">
      <c r="A90" s="3" t="s">
        <v>75</v>
      </c>
      <c r="B90" s="55" t="s">
        <v>566</v>
      </c>
      <c r="C90" s="4" t="s">
        <v>76</v>
      </c>
      <c r="D90" s="4" t="s">
        <v>77</v>
      </c>
      <c r="E90" s="4" t="s">
        <v>78</v>
      </c>
      <c r="F90" s="4" t="s">
        <v>23</v>
      </c>
      <c r="G90" s="4" t="s">
        <v>649</v>
      </c>
      <c r="H90" s="62" t="s">
        <v>35</v>
      </c>
      <c r="I90" s="4" t="s">
        <v>79</v>
      </c>
      <c r="J90" s="4" t="s">
        <v>26</v>
      </c>
      <c r="K90" s="35">
        <v>50</v>
      </c>
      <c r="L90" s="35">
        <v>79</v>
      </c>
      <c r="M90" s="35">
        <f>L90/2</f>
        <v>39.5</v>
      </c>
      <c r="N90" s="48">
        <v>43559.666666666664</v>
      </c>
      <c r="O90" s="4" t="s">
        <v>27</v>
      </c>
      <c r="P90" s="4" t="s">
        <v>28</v>
      </c>
      <c r="Q90" s="35">
        <v>50</v>
      </c>
      <c r="R90" s="35">
        <v>66</v>
      </c>
      <c r="S90" s="35">
        <f>R90/2</f>
        <v>33</v>
      </c>
      <c r="T90" s="36" t="s">
        <v>29</v>
      </c>
      <c r="U90" s="35">
        <f>M90+S90-10</f>
        <v>62.5</v>
      </c>
      <c r="V90" s="78" t="s">
        <v>80</v>
      </c>
      <c r="W90" s="55" t="s">
        <v>606</v>
      </c>
      <c r="X90" s="4"/>
      <c r="Y90" s="36"/>
      <c r="Z90" s="72"/>
    </row>
    <row r="91" spans="1:26" s="1" customFormat="1" x14ac:dyDescent="0.25">
      <c r="A91" s="3" t="s">
        <v>401</v>
      </c>
      <c r="B91" s="55" t="s">
        <v>567</v>
      </c>
      <c r="C91" s="4" t="s">
        <v>402</v>
      </c>
      <c r="D91" s="4" t="s">
        <v>403</v>
      </c>
      <c r="E91" s="4" t="s">
        <v>404</v>
      </c>
      <c r="F91" s="4" t="s">
        <v>23</v>
      </c>
      <c r="G91" s="4" t="s">
        <v>650</v>
      </c>
      <c r="H91" s="62" t="s">
        <v>35</v>
      </c>
      <c r="I91" s="4" t="s">
        <v>36</v>
      </c>
      <c r="J91" s="4" t="s">
        <v>26</v>
      </c>
      <c r="K91" s="35">
        <v>50</v>
      </c>
      <c r="L91" s="35">
        <v>67.33</v>
      </c>
      <c r="M91" s="35">
        <f t="shared" si="8"/>
        <v>33.664999999999999</v>
      </c>
      <c r="N91" s="48">
        <v>43559.666666666664</v>
      </c>
      <c r="O91" s="4" t="s">
        <v>27</v>
      </c>
      <c r="P91" s="4" t="s">
        <v>28</v>
      </c>
      <c r="Q91" s="35">
        <v>50</v>
      </c>
      <c r="R91" s="35">
        <v>56</v>
      </c>
      <c r="S91" s="35">
        <f t="shared" si="9"/>
        <v>28</v>
      </c>
      <c r="T91" s="36" t="s">
        <v>29</v>
      </c>
      <c r="U91" s="35">
        <f t="shared" si="3"/>
        <v>61.664999999999999</v>
      </c>
      <c r="V91" s="78" t="s">
        <v>30</v>
      </c>
      <c r="W91" s="55" t="s">
        <v>606</v>
      </c>
      <c r="X91" s="4"/>
      <c r="Y91" s="36"/>
      <c r="Z91" s="72"/>
    </row>
    <row r="92" spans="1:26" s="1" customFormat="1" ht="24" x14ac:dyDescent="0.25">
      <c r="A92" s="3" t="s">
        <v>150</v>
      </c>
      <c r="B92" s="55" t="s">
        <v>568</v>
      </c>
      <c r="C92" s="4" t="s">
        <v>151</v>
      </c>
      <c r="D92" s="4" t="s">
        <v>130</v>
      </c>
      <c r="E92" s="4" t="s">
        <v>152</v>
      </c>
      <c r="F92" s="4" t="s">
        <v>23</v>
      </c>
      <c r="G92" s="4" t="s">
        <v>651</v>
      </c>
      <c r="H92" s="62" t="s">
        <v>35</v>
      </c>
      <c r="I92" s="4" t="s">
        <v>36</v>
      </c>
      <c r="J92" s="4" t="s">
        <v>26</v>
      </c>
      <c r="K92" s="35">
        <v>50</v>
      </c>
      <c r="L92" s="35">
        <v>60.8</v>
      </c>
      <c r="M92" s="35">
        <f t="shared" ref="M92:M100" si="10">L92/2</f>
        <v>30.4</v>
      </c>
      <c r="N92" s="48">
        <v>43559.666666666664</v>
      </c>
      <c r="O92" s="4" t="s">
        <v>27</v>
      </c>
      <c r="P92" s="4" t="s">
        <v>28</v>
      </c>
      <c r="Q92" s="35">
        <v>50</v>
      </c>
      <c r="R92" s="35">
        <v>54</v>
      </c>
      <c r="S92" s="35">
        <f t="shared" ref="S92:S100" si="11">R92/2</f>
        <v>27</v>
      </c>
      <c r="T92" s="36" t="s">
        <v>48</v>
      </c>
      <c r="U92" s="35">
        <f t="shared" si="3"/>
        <v>57.4</v>
      </c>
      <c r="V92" s="78" t="s">
        <v>30</v>
      </c>
      <c r="W92" s="55" t="s">
        <v>606</v>
      </c>
      <c r="X92" s="4"/>
      <c r="Y92" s="36"/>
      <c r="Z92" s="72"/>
    </row>
    <row r="93" spans="1:26" s="1" customFormat="1" ht="15.75" thickBot="1" x14ac:dyDescent="0.3">
      <c r="A93" s="3" t="s">
        <v>321</v>
      </c>
      <c r="B93" s="57" t="s">
        <v>569</v>
      </c>
      <c r="C93" s="11" t="s">
        <v>322</v>
      </c>
      <c r="D93" s="11" t="s">
        <v>323</v>
      </c>
      <c r="E93" s="11" t="s">
        <v>324</v>
      </c>
      <c r="F93" s="11" t="s">
        <v>23</v>
      </c>
      <c r="G93" s="11" t="s">
        <v>650</v>
      </c>
      <c r="H93" s="63" t="s">
        <v>35</v>
      </c>
      <c r="I93" s="11" t="s">
        <v>41</v>
      </c>
      <c r="J93" s="11" t="s">
        <v>26</v>
      </c>
      <c r="K93" s="37">
        <v>50</v>
      </c>
      <c r="L93" s="37">
        <v>60.33</v>
      </c>
      <c r="M93" s="37">
        <f t="shared" si="10"/>
        <v>30.164999999999999</v>
      </c>
      <c r="N93" s="49">
        <v>43559.666666666664</v>
      </c>
      <c r="O93" s="11" t="s">
        <v>27</v>
      </c>
      <c r="P93" s="11" t="s">
        <v>28</v>
      </c>
      <c r="Q93" s="37">
        <v>50</v>
      </c>
      <c r="R93" s="37">
        <v>50</v>
      </c>
      <c r="S93" s="37">
        <f t="shared" si="11"/>
        <v>25</v>
      </c>
      <c r="T93" s="38" t="s">
        <v>29</v>
      </c>
      <c r="U93" s="37">
        <f t="shared" si="3"/>
        <v>55.164999999999999</v>
      </c>
      <c r="V93" s="79" t="s">
        <v>30</v>
      </c>
      <c r="W93" s="57" t="s">
        <v>606</v>
      </c>
      <c r="X93" s="11"/>
      <c r="Y93" s="38"/>
      <c r="Z93" s="80"/>
    </row>
    <row r="94" spans="1:26" s="1" customFormat="1" ht="13.5" customHeight="1" x14ac:dyDescent="0.25">
      <c r="A94" s="3" t="s">
        <v>264</v>
      </c>
      <c r="B94" s="106" t="s">
        <v>570</v>
      </c>
      <c r="C94" s="27" t="s">
        <v>265</v>
      </c>
      <c r="D94" s="27" t="s">
        <v>266</v>
      </c>
      <c r="E94" s="27" t="s">
        <v>267</v>
      </c>
      <c r="F94" s="27" t="s">
        <v>23</v>
      </c>
      <c r="G94" s="27" t="s">
        <v>650</v>
      </c>
      <c r="H94" s="27" t="s">
        <v>46</v>
      </c>
      <c r="I94" s="27" t="s">
        <v>162</v>
      </c>
      <c r="J94" s="5" t="s">
        <v>26</v>
      </c>
      <c r="K94" s="33">
        <v>50</v>
      </c>
      <c r="L94" s="33">
        <v>98.6</v>
      </c>
      <c r="M94" s="33">
        <f t="shared" si="10"/>
        <v>49.3</v>
      </c>
      <c r="N94" s="50">
        <v>43559.666666666664</v>
      </c>
      <c r="O94" s="5" t="s">
        <v>27</v>
      </c>
      <c r="P94" s="5" t="s">
        <v>28</v>
      </c>
      <c r="Q94" s="33">
        <v>50</v>
      </c>
      <c r="R94" s="33">
        <v>79</v>
      </c>
      <c r="S94" s="33">
        <f t="shared" si="11"/>
        <v>39.5</v>
      </c>
      <c r="T94" s="34" t="s">
        <v>29</v>
      </c>
      <c r="U94" s="33">
        <f t="shared" si="3"/>
        <v>88.8</v>
      </c>
      <c r="V94" s="77" t="s">
        <v>30</v>
      </c>
      <c r="W94" s="84" t="s">
        <v>607</v>
      </c>
      <c r="X94" s="5" t="s">
        <v>636</v>
      </c>
      <c r="Y94" s="34" t="s">
        <v>637</v>
      </c>
      <c r="Z94" s="71">
        <v>1</v>
      </c>
    </row>
    <row r="95" spans="1:26" s="1" customFormat="1" ht="13.5" customHeight="1" x14ac:dyDescent="0.25">
      <c r="A95" s="3" t="s">
        <v>296</v>
      </c>
      <c r="B95" s="104" t="s">
        <v>571</v>
      </c>
      <c r="C95" s="105" t="s">
        <v>297</v>
      </c>
      <c r="D95" s="105" t="s">
        <v>298</v>
      </c>
      <c r="E95" s="105" t="s">
        <v>299</v>
      </c>
      <c r="F95" s="105" t="s">
        <v>23</v>
      </c>
      <c r="G95" s="105" t="s">
        <v>649</v>
      </c>
      <c r="H95" s="105" t="s">
        <v>46</v>
      </c>
      <c r="I95" s="105" t="s">
        <v>47</v>
      </c>
      <c r="J95" s="4" t="s">
        <v>26</v>
      </c>
      <c r="K95" s="35">
        <v>50</v>
      </c>
      <c r="L95" s="35">
        <v>98.6</v>
      </c>
      <c r="M95" s="35">
        <f t="shared" si="10"/>
        <v>49.3</v>
      </c>
      <c r="N95" s="48">
        <v>43559.666666666664</v>
      </c>
      <c r="O95" s="4" t="s">
        <v>27</v>
      </c>
      <c r="P95" s="4" t="s">
        <v>28</v>
      </c>
      <c r="Q95" s="35">
        <v>50</v>
      </c>
      <c r="R95" s="35">
        <v>79</v>
      </c>
      <c r="S95" s="35">
        <f t="shared" si="11"/>
        <v>39.5</v>
      </c>
      <c r="T95" s="36" t="s">
        <v>29</v>
      </c>
      <c r="U95" s="35">
        <f t="shared" si="3"/>
        <v>88.8</v>
      </c>
      <c r="V95" s="78" t="s">
        <v>30</v>
      </c>
      <c r="W95" s="82" t="s">
        <v>607</v>
      </c>
      <c r="X95" s="4" t="s">
        <v>660</v>
      </c>
      <c r="Y95" s="36" t="s">
        <v>661</v>
      </c>
      <c r="Z95" s="72">
        <v>1</v>
      </c>
    </row>
    <row r="96" spans="1:26" s="1" customFormat="1" ht="13.5" customHeight="1" x14ac:dyDescent="0.25">
      <c r="A96" s="3" t="s">
        <v>375</v>
      </c>
      <c r="B96" s="104" t="s">
        <v>572</v>
      </c>
      <c r="C96" s="105" t="s">
        <v>376</v>
      </c>
      <c r="D96" s="105" t="s">
        <v>377</v>
      </c>
      <c r="E96" s="105" t="s">
        <v>378</v>
      </c>
      <c r="F96" s="105" t="s">
        <v>23</v>
      </c>
      <c r="G96" s="105" t="s">
        <v>650</v>
      </c>
      <c r="H96" s="105" t="s">
        <v>46</v>
      </c>
      <c r="I96" s="105" t="s">
        <v>162</v>
      </c>
      <c r="J96" s="4" t="s">
        <v>26</v>
      </c>
      <c r="K96" s="35">
        <v>50</v>
      </c>
      <c r="L96" s="35">
        <v>98.6</v>
      </c>
      <c r="M96" s="35">
        <f t="shared" si="10"/>
        <v>49.3</v>
      </c>
      <c r="N96" s="48">
        <v>43559.666666666664</v>
      </c>
      <c r="O96" s="4" t="s">
        <v>27</v>
      </c>
      <c r="P96" s="4" t="s">
        <v>28</v>
      </c>
      <c r="Q96" s="35">
        <v>50</v>
      </c>
      <c r="R96" s="35">
        <v>73</v>
      </c>
      <c r="S96" s="35">
        <f t="shared" si="11"/>
        <v>36.5</v>
      </c>
      <c r="T96" s="36" t="s">
        <v>29</v>
      </c>
      <c r="U96" s="35">
        <f t="shared" si="3"/>
        <v>85.8</v>
      </c>
      <c r="V96" s="78" t="s">
        <v>30</v>
      </c>
      <c r="W96" s="82" t="s">
        <v>607</v>
      </c>
      <c r="X96" s="4" t="s">
        <v>636</v>
      </c>
      <c r="Y96" s="36" t="s">
        <v>637</v>
      </c>
      <c r="Z96" s="72">
        <v>1</v>
      </c>
    </row>
    <row r="97" spans="1:26" s="1" customFormat="1" ht="13.5" customHeight="1" x14ac:dyDescent="0.25">
      <c r="A97" s="3" t="s">
        <v>276</v>
      </c>
      <c r="B97" s="55" t="s">
        <v>573</v>
      </c>
      <c r="C97" s="4" t="s">
        <v>277</v>
      </c>
      <c r="D97" s="4" t="s">
        <v>278</v>
      </c>
      <c r="E97" s="4" t="s">
        <v>279</v>
      </c>
      <c r="F97" s="4" t="s">
        <v>23</v>
      </c>
      <c r="G97" s="4" t="s">
        <v>649</v>
      </c>
      <c r="H97" s="28" t="s">
        <v>46</v>
      </c>
      <c r="I97" s="4" t="s">
        <v>47</v>
      </c>
      <c r="J97" s="4" t="s">
        <v>26</v>
      </c>
      <c r="K97" s="35">
        <v>50</v>
      </c>
      <c r="L97" s="35">
        <v>80.86</v>
      </c>
      <c r="M97" s="35">
        <f t="shared" si="10"/>
        <v>40.43</v>
      </c>
      <c r="N97" s="48">
        <v>43559.666666666664</v>
      </c>
      <c r="O97" s="4" t="s">
        <v>27</v>
      </c>
      <c r="P97" s="4" t="s">
        <v>28</v>
      </c>
      <c r="Q97" s="35">
        <v>50</v>
      </c>
      <c r="R97" s="35">
        <v>78</v>
      </c>
      <c r="S97" s="35">
        <f t="shared" si="11"/>
        <v>39</v>
      </c>
      <c r="T97" s="36" t="s">
        <v>29</v>
      </c>
      <c r="U97" s="35">
        <f t="shared" si="3"/>
        <v>79.430000000000007</v>
      </c>
      <c r="V97" s="78" t="s">
        <v>30</v>
      </c>
      <c r="W97" s="82" t="s">
        <v>607</v>
      </c>
      <c r="X97" s="4" t="s">
        <v>660</v>
      </c>
      <c r="Y97" s="36" t="s">
        <v>661</v>
      </c>
      <c r="Z97" s="72">
        <v>1</v>
      </c>
    </row>
    <row r="98" spans="1:26" s="2" customFormat="1" ht="13.5" customHeight="1" x14ac:dyDescent="0.25">
      <c r="A98" s="25" t="s">
        <v>158</v>
      </c>
      <c r="B98" s="55" t="s">
        <v>574</v>
      </c>
      <c r="C98" s="26" t="s">
        <v>159</v>
      </c>
      <c r="D98" s="26" t="s">
        <v>160</v>
      </c>
      <c r="E98" s="26" t="s">
        <v>161</v>
      </c>
      <c r="F98" s="26" t="s">
        <v>23</v>
      </c>
      <c r="G98" s="26" t="s">
        <v>650</v>
      </c>
      <c r="H98" s="29" t="s">
        <v>46</v>
      </c>
      <c r="I98" s="26" t="s">
        <v>162</v>
      </c>
      <c r="J98" s="26" t="s">
        <v>26</v>
      </c>
      <c r="K98" s="39">
        <v>50</v>
      </c>
      <c r="L98" s="39">
        <v>86.23</v>
      </c>
      <c r="M98" s="35">
        <f t="shared" si="10"/>
        <v>43.115000000000002</v>
      </c>
      <c r="N98" s="51">
        <v>43559.666666666664</v>
      </c>
      <c r="O98" s="26" t="s">
        <v>27</v>
      </c>
      <c r="P98" s="26" t="s">
        <v>28</v>
      </c>
      <c r="Q98" s="39">
        <v>50</v>
      </c>
      <c r="R98" s="39">
        <v>66</v>
      </c>
      <c r="S98" s="35">
        <f t="shared" si="11"/>
        <v>33</v>
      </c>
      <c r="T98" s="40" t="s">
        <v>29</v>
      </c>
      <c r="U98" s="35">
        <f t="shared" si="3"/>
        <v>76.115000000000009</v>
      </c>
      <c r="V98" s="83" t="s">
        <v>30</v>
      </c>
      <c r="W98" s="82" t="s">
        <v>607</v>
      </c>
      <c r="X98" s="4" t="s">
        <v>662</v>
      </c>
      <c r="Y98" s="36" t="s">
        <v>663</v>
      </c>
      <c r="Z98" s="72">
        <v>1</v>
      </c>
    </row>
    <row r="99" spans="1:26" s="1" customFormat="1" ht="13.5" customHeight="1" x14ac:dyDescent="0.25">
      <c r="A99" s="3" t="s">
        <v>185</v>
      </c>
      <c r="B99" s="104" t="s">
        <v>575</v>
      </c>
      <c r="C99" s="105" t="s">
        <v>186</v>
      </c>
      <c r="D99" s="105" t="s">
        <v>187</v>
      </c>
      <c r="E99" s="105" t="s">
        <v>188</v>
      </c>
      <c r="F99" s="105" t="s">
        <v>23</v>
      </c>
      <c r="G99" s="105" t="s">
        <v>649</v>
      </c>
      <c r="H99" s="105" t="s">
        <v>46</v>
      </c>
      <c r="I99" s="105" t="s">
        <v>189</v>
      </c>
      <c r="J99" s="4" t="s">
        <v>26</v>
      </c>
      <c r="K99" s="35">
        <v>50</v>
      </c>
      <c r="L99" s="35">
        <v>83.9</v>
      </c>
      <c r="M99" s="35">
        <f t="shared" si="10"/>
        <v>41.95</v>
      </c>
      <c r="N99" s="48">
        <v>43559.666666666664</v>
      </c>
      <c r="O99" s="4" t="s">
        <v>27</v>
      </c>
      <c r="P99" s="4" t="s">
        <v>28</v>
      </c>
      <c r="Q99" s="35">
        <v>50</v>
      </c>
      <c r="R99" s="35">
        <v>68</v>
      </c>
      <c r="S99" s="35">
        <f t="shared" si="11"/>
        <v>34</v>
      </c>
      <c r="T99" s="36" t="s">
        <v>29</v>
      </c>
      <c r="U99" s="35">
        <f t="shared" si="3"/>
        <v>75.95</v>
      </c>
      <c r="V99" s="78" t="s">
        <v>30</v>
      </c>
      <c r="W99" s="82" t="s">
        <v>607</v>
      </c>
      <c r="X99" s="4" t="s">
        <v>664</v>
      </c>
      <c r="Y99" s="36" t="s">
        <v>665</v>
      </c>
      <c r="Z99" s="72">
        <v>1</v>
      </c>
    </row>
    <row r="100" spans="1:26" s="1" customFormat="1" ht="13.5" customHeight="1" x14ac:dyDescent="0.25">
      <c r="A100" s="3" t="s">
        <v>292</v>
      </c>
      <c r="B100" s="55" t="s">
        <v>576</v>
      </c>
      <c r="C100" s="4" t="s">
        <v>293</v>
      </c>
      <c r="D100" s="4" t="s">
        <v>294</v>
      </c>
      <c r="E100" s="4" t="s">
        <v>295</v>
      </c>
      <c r="F100" s="4" t="s">
        <v>23</v>
      </c>
      <c r="G100" s="4" t="s">
        <v>650</v>
      </c>
      <c r="H100" s="28" t="s">
        <v>46</v>
      </c>
      <c r="I100" s="4" t="s">
        <v>47</v>
      </c>
      <c r="J100" s="4" t="s">
        <v>26</v>
      </c>
      <c r="K100" s="35">
        <v>50</v>
      </c>
      <c r="L100" s="35">
        <v>78.760000000000005</v>
      </c>
      <c r="M100" s="35">
        <f t="shared" si="10"/>
        <v>39.380000000000003</v>
      </c>
      <c r="N100" s="48">
        <v>43559.666666666664</v>
      </c>
      <c r="O100" s="4" t="s">
        <v>27</v>
      </c>
      <c r="P100" s="4" t="s">
        <v>28</v>
      </c>
      <c r="Q100" s="35">
        <v>50</v>
      </c>
      <c r="R100" s="35">
        <v>73</v>
      </c>
      <c r="S100" s="35">
        <f t="shared" si="11"/>
        <v>36.5</v>
      </c>
      <c r="T100" s="36" t="s">
        <v>29</v>
      </c>
      <c r="U100" s="35">
        <f t="shared" si="3"/>
        <v>75.88</v>
      </c>
      <c r="V100" s="78" t="s">
        <v>30</v>
      </c>
      <c r="W100" s="82" t="s">
        <v>607</v>
      </c>
      <c r="X100" s="4" t="s">
        <v>660</v>
      </c>
      <c r="Y100" s="36" t="s">
        <v>661</v>
      </c>
      <c r="Z100" s="72">
        <v>1</v>
      </c>
    </row>
    <row r="101" spans="1:26" s="1" customFormat="1" ht="13.5" customHeight="1" x14ac:dyDescent="0.25">
      <c r="A101" s="3" t="s">
        <v>113</v>
      </c>
      <c r="B101" s="55" t="s">
        <v>577</v>
      </c>
      <c r="C101" s="4" t="s">
        <v>114</v>
      </c>
      <c r="D101" s="4" t="s">
        <v>115</v>
      </c>
      <c r="E101" s="4" t="s">
        <v>116</v>
      </c>
      <c r="F101" s="4" t="s">
        <v>23</v>
      </c>
      <c r="G101" s="4" t="s">
        <v>649</v>
      </c>
      <c r="H101" s="28" t="s">
        <v>46</v>
      </c>
      <c r="I101" s="4" t="s">
        <v>47</v>
      </c>
      <c r="J101" s="4" t="s">
        <v>26</v>
      </c>
      <c r="K101" s="35">
        <v>50</v>
      </c>
      <c r="L101" s="35">
        <v>83.66</v>
      </c>
      <c r="M101" s="35">
        <f t="shared" si="8"/>
        <v>41.83</v>
      </c>
      <c r="N101" s="48">
        <v>43559.666666666664</v>
      </c>
      <c r="O101" s="4" t="s">
        <v>27</v>
      </c>
      <c r="P101" s="4" t="s">
        <v>28</v>
      </c>
      <c r="Q101" s="35">
        <v>50</v>
      </c>
      <c r="R101" s="35">
        <v>65</v>
      </c>
      <c r="S101" s="35">
        <f t="shared" si="9"/>
        <v>32.5</v>
      </c>
      <c r="T101" s="36" t="s">
        <v>29</v>
      </c>
      <c r="U101" s="35">
        <f t="shared" si="3"/>
        <v>74.33</v>
      </c>
      <c r="V101" s="78" t="s">
        <v>30</v>
      </c>
      <c r="W101" s="82" t="s">
        <v>607</v>
      </c>
      <c r="X101" s="4" t="s">
        <v>662</v>
      </c>
      <c r="Y101" s="36" t="s">
        <v>663</v>
      </c>
      <c r="Z101" s="72">
        <v>1</v>
      </c>
    </row>
    <row r="102" spans="1:26" s="1" customFormat="1" ht="13.5" customHeight="1" x14ac:dyDescent="0.25">
      <c r="A102" s="3" t="s">
        <v>128</v>
      </c>
      <c r="B102" s="55" t="s">
        <v>578</v>
      </c>
      <c r="C102" s="4" t="s">
        <v>129</v>
      </c>
      <c r="D102" s="4" t="s">
        <v>130</v>
      </c>
      <c r="E102" s="4" t="s">
        <v>131</v>
      </c>
      <c r="F102" s="4" t="s">
        <v>23</v>
      </c>
      <c r="G102" s="4" t="s">
        <v>650</v>
      </c>
      <c r="H102" s="28" t="s">
        <v>46</v>
      </c>
      <c r="I102" s="4" t="s">
        <v>47</v>
      </c>
      <c r="J102" s="4" t="s">
        <v>26</v>
      </c>
      <c r="K102" s="35">
        <v>50</v>
      </c>
      <c r="L102" s="35">
        <v>84.13</v>
      </c>
      <c r="M102" s="35">
        <f>L102/2</f>
        <v>42.064999999999998</v>
      </c>
      <c r="N102" s="48">
        <v>43559.666666666664</v>
      </c>
      <c r="O102" s="4" t="s">
        <v>27</v>
      </c>
      <c r="P102" s="4" t="s">
        <v>28</v>
      </c>
      <c r="Q102" s="35">
        <v>50</v>
      </c>
      <c r="R102" s="35">
        <v>62</v>
      </c>
      <c r="S102" s="35">
        <f>R102/2</f>
        <v>31</v>
      </c>
      <c r="T102" s="36" t="s">
        <v>29</v>
      </c>
      <c r="U102" s="35">
        <f t="shared" si="3"/>
        <v>73.064999999999998</v>
      </c>
      <c r="V102" s="78" t="s">
        <v>30</v>
      </c>
      <c r="W102" s="82" t="s">
        <v>607</v>
      </c>
      <c r="X102" s="4" t="s">
        <v>666</v>
      </c>
      <c r="Y102" s="36" t="s">
        <v>667</v>
      </c>
      <c r="Z102" s="72">
        <v>1</v>
      </c>
    </row>
    <row r="103" spans="1:26" s="1" customFormat="1" ht="13.5" customHeight="1" x14ac:dyDescent="0.25">
      <c r="A103" s="3" t="s">
        <v>358</v>
      </c>
      <c r="B103" s="55" t="s">
        <v>579</v>
      </c>
      <c r="C103" s="4" t="s">
        <v>359</v>
      </c>
      <c r="D103" s="4" t="s">
        <v>360</v>
      </c>
      <c r="E103" s="4" t="s">
        <v>361</v>
      </c>
      <c r="F103" s="4" t="s">
        <v>23</v>
      </c>
      <c r="G103" s="4" t="s">
        <v>650</v>
      </c>
      <c r="H103" s="28" t="s">
        <v>46</v>
      </c>
      <c r="I103" s="4" t="s">
        <v>162</v>
      </c>
      <c r="J103" s="4" t="s">
        <v>26</v>
      </c>
      <c r="K103" s="35">
        <v>50</v>
      </c>
      <c r="L103" s="35">
        <v>75.959999999999994</v>
      </c>
      <c r="M103" s="35">
        <f>L103/2</f>
        <v>37.979999999999997</v>
      </c>
      <c r="N103" s="48">
        <v>43559.666666666664</v>
      </c>
      <c r="O103" s="4" t="s">
        <v>27</v>
      </c>
      <c r="P103" s="4" t="s">
        <v>28</v>
      </c>
      <c r="Q103" s="35">
        <v>50</v>
      </c>
      <c r="R103" s="35">
        <v>64</v>
      </c>
      <c r="S103" s="35">
        <f>R103/2</f>
        <v>32</v>
      </c>
      <c r="T103" s="36" t="s">
        <v>29</v>
      </c>
      <c r="U103" s="35">
        <f t="shared" si="3"/>
        <v>69.97999999999999</v>
      </c>
      <c r="V103" s="78" t="s">
        <v>30</v>
      </c>
      <c r="W103" s="82" t="s">
        <v>607</v>
      </c>
      <c r="X103" s="4" t="s">
        <v>666</v>
      </c>
      <c r="Y103" s="36" t="s">
        <v>667</v>
      </c>
      <c r="Z103" s="72">
        <v>2</v>
      </c>
    </row>
    <row r="104" spans="1:26" s="1" customFormat="1" ht="13.5" customHeight="1" x14ac:dyDescent="0.25">
      <c r="A104" s="3" t="s">
        <v>117</v>
      </c>
      <c r="B104" s="55" t="s">
        <v>580</v>
      </c>
      <c r="C104" s="4" t="s">
        <v>118</v>
      </c>
      <c r="D104" s="4" t="s">
        <v>65</v>
      </c>
      <c r="E104" s="4" t="s">
        <v>119</v>
      </c>
      <c r="F104" s="4" t="s">
        <v>23</v>
      </c>
      <c r="G104" s="4" t="s">
        <v>649</v>
      </c>
      <c r="H104" s="28" t="s">
        <v>46</v>
      </c>
      <c r="I104" s="4" t="s">
        <v>47</v>
      </c>
      <c r="J104" s="4" t="s">
        <v>26</v>
      </c>
      <c r="K104" s="35">
        <v>50</v>
      </c>
      <c r="L104" s="35">
        <v>72.7</v>
      </c>
      <c r="M104" s="35">
        <f t="shared" si="8"/>
        <v>36.35</v>
      </c>
      <c r="N104" s="48">
        <v>43559.666666666664</v>
      </c>
      <c r="O104" s="4" t="s">
        <v>27</v>
      </c>
      <c r="P104" s="4" t="s">
        <v>28</v>
      </c>
      <c r="Q104" s="35">
        <v>50</v>
      </c>
      <c r="R104" s="35">
        <v>62</v>
      </c>
      <c r="S104" s="35">
        <f t="shared" si="9"/>
        <v>31</v>
      </c>
      <c r="T104" s="36" t="s">
        <v>29</v>
      </c>
      <c r="U104" s="35">
        <f t="shared" si="3"/>
        <v>67.349999999999994</v>
      </c>
      <c r="V104" s="78" t="s">
        <v>30</v>
      </c>
      <c r="W104" s="82" t="s">
        <v>607</v>
      </c>
      <c r="X104" s="4" t="s">
        <v>662</v>
      </c>
      <c r="Y104" s="36" t="s">
        <v>663</v>
      </c>
      <c r="Z104" s="72">
        <v>1</v>
      </c>
    </row>
    <row r="105" spans="1:26" s="1" customFormat="1" ht="13.5" customHeight="1" x14ac:dyDescent="0.25">
      <c r="A105" s="3" t="s">
        <v>328</v>
      </c>
      <c r="B105" s="55" t="s">
        <v>581</v>
      </c>
      <c r="C105" s="4" t="s">
        <v>329</v>
      </c>
      <c r="D105" s="4" t="s">
        <v>330</v>
      </c>
      <c r="E105" s="4" t="s">
        <v>331</v>
      </c>
      <c r="F105" s="4" t="s">
        <v>23</v>
      </c>
      <c r="G105" s="4" t="s">
        <v>649</v>
      </c>
      <c r="H105" s="28" t="s">
        <v>46</v>
      </c>
      <c r="I105" s="4" t="s">
        <v>47</v>
      </c>
      <c r="J105" s="4" t="s">
        <v>26</v>
      </c>
      <c r="K105" s="35">
        <v>50</v>
      </c>
      <c r="L105" s="35">
        <v>83.9</v>
      </c>
      <c r="M105" s="35">
        <f>L105/2</f>
        <v>41.95</v>
      </c>
      <c r="N105" s="48">
        <v>43559.666666666664</v>
      </c>
      <c r="O105" s="4" t="s">
        <v>27</v>
      </c>
      <c r="P105" s="4" t="s">
        <v>28</v>
      </c>
      <c r="Q105" s="35">
        <v>50</v>
      </c>
      <c r="R105" s="35">
        <v>50</v>
      </c>
      <c r="S105" s="35">
        <f>R105/2</f>
        <v>25</v>
      </c>
      <c r="T105" s="36" t="s">
        <v>29</v>
      </c>
      <c r="U105" s="35">
        <f t="shared" si="3"/>
        <v>66.95</v>
      </c>
      <c r="V105" s="78" t="s">
        <v>30</v>
      </c>
      <c r="W105" s="82" t="s">
        <v>607</v>
      </c>
      <c r="X105" s="4" t="s">
        <v>668</v>
      </c>
      <c r="Y105" s="36" t="s">
        <v>669</v>
      </c>
      <c r="Z105" s="72">
        <v>2</v>
      </c>
    </row>
    <row r="106" spans="1:26" s="1" customFormat="1" ht="13.5" customHeight="1" x14ac:dyDescent="0.25">
      <c r="A106" s="3" t="s">
        <v>325</v>
      </c>
      <c r="B106" s="55" t="s">
        <v>582</v>
      </c>
      <c r="C106" s="4" t="s">
        <v>326</v>
      </c>
      <c r="D106" s="4" t="s">
        <v>115</v>
      </c>
      <c r="E106" s="4" t="s">
        <v>327</v>
      </c>
      <c r="F106" s="4" t="s">
        <v>23</v>
      </c>
      <c r="G106" s="4" t="s">
        <v>649</v>
      </c>
      <c r="H106" s="28" t="s">
        <v>46</v>
      </c>
      <c r="I106" s="4" t="s">
        <v>47</v>
      </c>
      <c r="J106" s="4" t="s">
        <v>26</v>
      </c>
      <c r="K106" s="35">
        <v>50</v>
      </c>
      <c r="L106" s="35">
        <v>65.930000000000007</v>
      </c>
      <c r="M106" s="35">
        <f>L106/2</f>
        <v>32.965000000000003</v>
      </c>
      <c r="N106" s="48">
        <v>43559.666666666664</v>
      </c>
      <c r="O106" s="4" t="s">
        <v>27</v>
      </c>
      <c r="P106" s="4" t="s">
        <v>28</v>
      </c>
      <c r="Q106" s="35">
        <v>50</v>
      </c>
      <c r="R106" s="35">
        <v>63</v>
      </c>
      <c r="S106" s="35">
        <f>R106/2</f>
        <v>31.5</v>
      </c>
      <c r="T106" s="36" t="s">
        <v>29</v>
      </c>
      <c r="U106" s="35">
        <f t="shared" si="3"/>
        <v>64.465000000000003</v>
      </c>
      <c r="V106" s="78" t="s">
        <v>30</v>
      </c>
      <c r="W106" s="82" t="s">
        <v>607</v>
      </c>
      <c r="X106" s="4" t="s">
        <v>668</v>
      </c>
      <c r="Y106" s="36" t="s">
        <v>669</v>
      </c>
      <c r="Z106" s="72">
        <v>3</v>
      </c>
    </row>
    <row r="107" spans="1:26" s="1" customFormat="1" ht="13.5" customHeight="1" x14ac:dyDescent="0.25">
      <c r="A107" s="3" t="s">
        <v>177</v>
      </c>
      <c r="B107" s="55" t="s">
        <v>583</v>
      </c>
      <c r="C107" s="4" t="s">
        <v>178</v>
      </c>
      <c r="D107" s="4" t="s">
        <v>179</v>
      </c>
      <c r="E107" s="4" t="s">
        <v>180</v>
      </c>
      <c r="F107" s="4" t="s">
        <v>23</v>
      </c>
      <c r="G107" s="4" t="s">
        <v>650</v>
      </c>
      <c r="H107" s="28" t="s">
        <v>46</v>
      </c>
      <c r="I107" s="4" t="s">
        <v>47</v>
      </c>
      <c r="J107" s="4" t="s">
        <v>26</v>
      </c>
      <c r="K107" s="35">
        <v>50</v>
      </c>
      <c r="L107" s="35">
        <v>75.260000000000005</v>
      </c>
      <c r="M107" s="35">
        <f t="shared" si="8"/>
        <v>37.630000000000003</v>
      </c>
      <c r="N107" s="48">
        <v>43559.666666666664</v>
      </c>
      <c r="O107" s="4" t="s">
        <v>27</v>
      </c>
      <c r="P107" s="4" t="s">
        <v>28</v>
      </c>
      <c r="Q107" s="35">
        <v>50</v>
      </c>
      <c r="R107" s="35">
        <v>53</v>
      </c>
      <c r="S107" s="35">
        <f t="shared" si="9"/>
        <v>26.5</v>
      </c>
      <c r="T107" s="36" t="s">
        <v>48</v>
      </c>
      <c r="U107" s="35">
        <f t="shared" si="3"/>
        <v>64.13</v>
      </c>
      <c r="V107" s="78" t="s">
        <v>30</v>
      </c>
      <c r="W107" s="82" t="s">
        <v>607</v>
      </c>
      <c r="X107" s="4" t="s">
        <v>666</v>
      </c>
      <c r="Y107" s="36" t="s">
        <v>667</v>
      </c>
      <c r="Z107" s="72">
        <v>1</v>
      </c>
    </row>
    <row r="108" spans="1:26" s="1" customFormat="1" ht="27" customHeight="1" thickBot="1" x14ac:dyDescent="0.3">
      <c r="A108" s="3" t="s">
        <v>42</v>
      </c>
      <c r="B108" s="57" t="s">
        <v>584</v>
      </c>
      <c r="C108" s="11" t="s">
        <v>43</v>
      </c>
      <c r="D108" s="11" t="s">
        <v>44</v>
      </c>
      <c r="E108" s="11" t="s">
        <v>45</v>
      </c>
      <c r="F108" s="11" t="s">
        <v>23</v>
      </c>
      <c r="G108" s="11" t="s">
        <v>651</v>
      </c>
      <c r="H108" s="58" t="s">
        <v>46</v>
      </c>
      <c r="I108" s="11" t="s">
        <v>47</v>
      </c>
      <c r="J108" s="11" t="s">
        <v>26</v>
      </c>
      <c r="K108" s="37">
        <v>50</v>
      </c>
      <c r="L108" s="37">
        <v>58</v>
      </c>
      <c r="M108" s="37">
        <f t="shared" si="8"/>
        <v>29</v>
      </c>
      <c r="N108" s="49">
        <v>43559.666666666664</v>
      </c>
      <c r="O108" s="11" t="s">
        <v>27</v>
      </c>
      <c r="P108" s="11" t="s">
        <v>28</v>
      </c>
      <c r="Q108" s="37">
        <v>50</v>
      </c>
      <c r="R108" s="37">
        <v>53</v>
      </c>
      <c r="S108" s="37">
        <f t="shared" si="9"/>
        <v>26.5</v>
      </c>
      <c r="T108" s="38" t="s">
        <v>48</v>
      </c>
      <c r="U108" s="37">
        <f t="shared" si="3"/>
        <v>55.5</v>
      </c>
      <c r="V108" s="79" t="s">
        <v>30</v>
      </c>
      <c r="W108" s="87" t="s">
        <v>607</v>
      </c>
      <c r="X108" s="11" t="s">
        <v>658</v>
      </c>
      <c r="Y108" s="38" t="s">
        <v>659</v>
      </c>
      <c r="Z108" s="80">
        <v>3</v>
      </c>
    </row>
    <row r="109" spans="1:26" s="1" customFormat="1" ht="13.5" customHeight="1" x14ac:dyDescent="0.25">
      <c r="A109" s="3" t="s">
        <v>306</v>
      </c>
      <c r="B109" s="107" t="s">
        <v>585</v>
      </c>
      <c r="C109" s="59" t="s">
        <v>307</v>
      </c>
      <c r="D109" s="59" t="s">
        <v>145</v>
      </c>
      <c r="E109" s="59" t="s">
        <v>308</v>
      </c>
      <c r="F109" s="59" t="s">
        <v>23</v>
      </c>
      <c r="G109" s="59"/>
      <c r="H109" s="59" t="s">
        <v>309</v>
      </c>
      <c r="I109" s="59" t="s">
        <v>310</v>
      </c>
      <c r="J109" s="5" t="s">
        <v>311</v>
      </c>
      <c r="K109" s="33">
        <v>50</v>
      </c>
      <c r="L109" s="33">
        <v>91.36</v>
      </c>
      <c r="M109" s="33">
        <f t="shared" si="8"/>
        <v>45.68</v>
      </c>
      <c r="N109" s="50">
        <v>42925</v>
      </c>
      <c r="O109" s="5" t="s">
        <v>202</v>
      </c>
      <c r="P109" s="5" t="s">
        <v>28</v>
      </c>
      <c r="Q109" s="33">
        <v>50</v>
      </c>
      <c r="R109" s="33">
        <v>92</v>
      </c>
      <c r="S109" s="33">
        <f t="shared" si="9"/>
        <v>46</v>
      </c>
      <c r="T109" s="34" t="s">
        <v>312</v>
      </c>
      <c r="U109" s="33">
        <f t="shared" si="3"/>
        <v>91.68</v>
      </c>
      <c r="V109" s="77" t="s">
        <v>30</v>
      </c>
      <c r="W109" s="84" t="s">
        <v>607</v>
      </c>
      <c r="X109" s="5" t="s">
        <v>593</v>
      </c>
      <c r="Y109" s="34" t="s">
        <v>594</v>
      </c>
      <c r="Z109" s="71">
        <v>1</v>
      </c>
    </row>
    <row r="110" spans="1:26" s="1" customFormat="1" ht="13.5" customHeight="1" thickBot="1" x14ac:dyDescent="0.3">
      <c r="A110" s="3" t="s">
        <v>395</v>
      </c>
      <c r="B110" s="56" t="s">
        <v>586</v>
      </c>
      <c r="C110" s="8" t="s">
        <v>396</v>
      </c>
      <c r="D110" s="8" t="s">
        <v>397</v>
      </c>
      <c r="E110" s="8" t="s">
        <v>398</v>
      </c>
      <c r="F110" s="8" t="s">
        <v>23</v>
      </c>
      <c r="G110" s="8"/>
      <c r="H110" s="15" t="s">
        <v>309</v>
      </c>
      <c r="I110" s="8" t="s">
        <v>399</v>
      </c>
      <c r="J110" s="8" t="s">
        <v>311</v>
      </c>
      <c r="K110" s="41">
        <v>50</v>
      </c>
      <c r="L110" s="41">
        <v>92.3</v>
      </c>
      <c r="M110" s="41">
        <f t="shared" si="8"/>
        <v>46.15</v>
      </c>
      <c r="N110" s="52">
        <v>42995</v>
      </c>
      <c r="O110" s="8" t="s">
        <v>400</v>
      </c>
      <c r="P110" s="8" t="s">
        <v>28</v>
      </c>
      <c r="Q110" s="41">
        <v>50</v>
      </c>
      <c r="R110" s="41">
        <v>91</v>
      </c>
      <c r="S110" s="41">
        <f t="shared" si="9"/>
        <v>45.5</v>
      </c>
      <c r="T110" s="42" t="s">
        <v>312</v>
      </c>
      <c r="U110" s="41">
        <f>M110+S110-10</f>
        <v>81.650000000000006</v>
      </c>
      <c r="V110" s="86" t="s">
        <v>80</v>
      </c>
      <c r="W110" s="85" t="s">
        <v>607</v>
      </c>
      <c r="X110" s="8" t="s">
        <v>670</v>
      </c>
      <c r="Y110" s="42" t="s">
        <v>671</v>
      </c>
      <c r="Z110" s="74">
        <v>1</v>
      </c>
    </row>
    <row r="112" spans="1:26" s="46" customFormat="1" ht="18.75" x14ac:dyDescent="0.3">
      <c r="B112" s="47"/>
      <c r="C112" s="135" t="s">
        <v>587</v>
      </c>
      <c r="D112" s="135"/>
      <c r="E112" s="135"/>
      <c r="F112" s="135"/>
      <c r="G112" s="135"/>
      <c r="H112" s="135"/>
      <c r="I112" s="135"/>
      <c r="K112" s="47"/>
      <c r="L112" s="47"/>
      <c r="M112" s="47"/>
      <c r="N112" s="47"/>
      <c r="Q112" s="47"/>
      <c r="R112" s="47"/>
      <c r="S112" s="47"/>
      <c r="T112" s="47"/>
      <c r="U112" s="47"/>
      <c r="W112" s="47"/>
      <c r="Y112" s="47"/>
      <c r="Z112" s="47"/>
    </row>
    <row r="113" spans="2:26" s="46" customFormat="1" ht="81.599999999999994" customHeight="1" x14ac:dyDescent="0.3">
      <c r="B113" s="47"/>
      <c r="C113" s="135" t="s">
        <v>672</v>
      </c>
      <c r="D113" s="135"/>
      <c r="E113" s="135"/>
      <c r="F113" s="135"/>
      <c r="G113" s="135"/>
      <c r="H113" s="135"/>
      <c r="I113" s="135"/>
      <c r="K113" s="47"/>
      <c r="L113" s="47"/>
      <c r="M113" s="47"/>
      <c r="N113" s="47"/>
      <c r="Q113" s="47"/>
      <c r="R113" s="47"/>
      <c r="S113" s="47"/>
      <c r="T113" s="47"/>
      <c r="U113" s="47"/>
      <c r="W113" s="47"/>
      <c r="Y113" s="47"/>
      <c r="Z113" s="47"/>
    </row>
    <row r="114" spans="2:26" ht="18.75" x14ac:dyDescent="0.3">
      <c r="C114" s="138" t="s">
        <v>689</v>
      </c>
      <c r="D114" s="138"/>
      <c r="E114" s="138"/>
      <c r="F114" s="138"/>
      <c r="G114" s="138"/>
      <c r="H114" s="138"/>
      <c r="I114" s="138"/>
    </row>
    <row r="118" spans="2:26" ht="15.75" thickBot="1" x14ac:dyDescent="0.3"/>
    <row r="119" spans="2:26" ht="30.75" thickBot="1" x14ac:dyDescent="0.3">
      <c r="H119" s="109" t="s">
        <v>673</v>
      </c>
      <c r="I119" s="117" t="s">
        <v>688</v>
      </c>
      <c r="J119" s="119" t="s">
        <v>687</v>
      </c>
    </row>
    <row r="120" spans="2:26" x14ac:dyDescent="0.25">
      <c r="H120" s="110" t="s">
        <v>674</v>
      </c>
      <c r="I120" s="111">
        <v>16</v>
      </c>
      <c r="J120" s="120">
        <v>4</v>
      </c>
    </row>
    <row r="121" spans="2:26" x14ac:dyDescent="0.25">
      <c r="H121" s="112" t="s">
        <v>675</v>
      </c>
      <c r="I121" s="108">
        <v>3</v>
      </c>
      <c r="J121" s="121">
        <v>2</v>
      </c>
    </row>
    <row r="122" spans="2:26" x14ac:dyDescent="0.25">
      <c r="H122" s="112" t="s">
        <v>676</v>
      </c>
      <c r="I122" s="108">
        <v>6</v>
      </c>
      <c r="J122" s="121">
        <v>2</v>
      </c>
    </row>
    <row r="123" spans="2:26" x14ac:dyDescent="0.25">
      <c r="H123" s="112" t="s">
        <v>677</v>
      </c>
      <c r="I123" s="108">
        <v>12</v>
      </c>
      <c r="J123" s="121">
        <v>4</v>
      </c>
    </row>
    <row r="124" spans="2:26" x14ac:dyDescent="0.25">
      <c r="H124" s="112" t="s">
        <v>678</v>
      </c>
      <c r="I124" s="108">
        <v>15</v>
      </c>
      <c r="J124" s="121">
        <v>4</v>
      </c>
    </row>
    <row r="125" spans="2:26" x14ac:dyDescent="0.25">
      <c r="H125" s="112" t="s">
        <v>679</v>
      </c>
      <c r="I125" s="108">
        <v>3</v>
      </c>
      <c r="J125" s="121">
        <v>1</v>
      </c>
    </row>
    <row r="126" spans="2:26" x14ac:dyDescent="0.25">
      <c r="H126" s="112" t="s">
        <v>680</v>
      </c>
      <c r="I126" s="108">
        <v>7</v>
      </c>
      <c r="J126" s="121">
        <v>2</v>
      </c>
    </row>
    <row r="127" spans="2:26" x14ac:dyDescent="0.25">
      <c r="H127" s="112" t="s">
        <v>681</v>
      </c>
      <c r="I127" s="108">
        <v>19</v>
      </c>
      <c r="J127" s="121">
        <v>5</v>
      </c>
    </row>
    <row r="128" spans="2:26" x14ac:dyDescent="0.25">
      <c r="H128" s="112" t="s">
        <v>682</v>
      </c>
      <c r="I128" s="108">
        <v>0</v>
      </c>
      <c r="J128" s="121">
        <v>0</v>
      </c>
    </row>
    <row r="129" spans="8:10" x14ac:dyDescent="0.25">
      <c r="H129" s="112" t="s">
        <v>683</v>
      </c>
      <c r="I129" s="108">
        <v>0</v>
      </c>
      <c r="J129" s="121">
        <v>0</v>
      </c>
    </row>
    <row r="130" spans="8:10" x14ac:dyDescent="0.25">
      <c r="H130" s="112" t="s">
        <v>684</v>
      </c>
      <c r="I130" s="108">
        <v>0</v>
      </c>
      <c r="J130" s="121">
        <v>0</v>
      </c>
    </row>
    <row r="131" spans="8:10" x14ac:dyDescent="0.25">
      <c r="H131" s="112" t="s">
        <v>685</v>
      </c>
      <c r="I131" s="108">
        <v>2</v>
      </c>
      <c r="J131" s="121">
        <v>1</v>
      </c>
    </row>
    <row r="132" spans="8:10" ht="15.75" thickBot="1" x14ac:dyDescent="0.3">
      <c r="H132" s="113" t="s">
        <v>686</v>
      </c>
      <c r="I132" s="114">
        <v>0</v>
      </c>
      <c r="J132" s="122">
        <v>0</v>
      </c>
    </row>
    <row r="133" spans="8:10" ht="19.5" thickBot="1" x14ac:dyDescent="0.35">
      <c r="H133" s="115"/>
      <c r="I133" s="116">
        <v>83</v>
      </c>
      <c r="J133" s="118">
        <v>25</v>
      </c>
    </row>
  </sheetData>
  <autoFilter ref="A1:Z110">
    <filterColumn colId="10" showButton="0"/>
    <filterColumn colId="11" showButton="0"/>
    <filterColumn colId="13" showButton="0"/>
    <filterColumn colId="14" showButton="0"/>
    <filterColumn colId="15" showButton="0"/>
    <filterColumn colId="16" showButton="0"/>
    <filterColumn colId="17" showButton="0"/>
    <filterColumn colId="18" showButton="0"/>
  </autoFilter>
  <sortState ref="U54:U93">
    <sortCondition descending="1" ref="U108"/>
  </sortState>
  <mergeCells count="20">
    <mergeCell ref="C112:I112"/>
    <mergeCell ref="C113:I113"/>
    <mergeCell ref="N1:T1"/>
    <mergeCell ref="U1:U2"/>
    <mergeCell ref="V1:V2"/>
    <mergeCell ref="F1:F2"/>
    <mergeCell ref="H1:H2"/>
    <mergeCell ref="I1:I2"/>
    <mergeCell ref="J1:J2"/>
    <mergeCell ref="K1:M1"/>
    <mergeCell ref="G1:G2"/>
    <mergeCell ref="X1:X2"/>
    <mergeCell ref="Z1:Z2"/>
    <mergeCell ref="Y1:Y2"/>
    <mergeCell ref="W1:W2"/>
    <mergeCell ref="A1:A2"/>
    <mergeCell ref="C1:C2"/>
    <mergeCell ref="D1:D2"/>
    <mergeCell ref="E1:E2"/>
    <mergeCell ref="B1:B2"/>
  </mergeCells>
  <pageMargins left="1" right="1" top="1" bottom="1" header="0.3" footer="0.3"/>
  <pageSetup orientation="portrait" r:id="rId1"/>
  <ignoredErrors>
    <ignoredError sqref="H5:L5 H110:L110 H1:V2 A1:A2 A110 A5 V5 N5:R5 N110:R110 T5 T110 V110 T61 N61:R61 A61 V61 H61:L61 H80:L80 V80 A80 N80:R80 T80 T68 N68:R68 A68 V68 H68:L68 T77 N77:R77 A77 V77 H77:L77 H104:L104 V104 A104 N104:R104 T104 T101 N101:R101 A101 V101 H101:L101 H107:L107 V107 A107 N107:R107 T107 C107:E107 C101:E101 C104:E104 C77:E77 C68:E68 C80:E80 C61:E61 C1:E2 C110:E110 C5:E5 F107 F101 F104 F77 F68 F80 F61 F1:F2 F110 F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Işıl ALTAY</dc:creator>
  <cp:lastModifiedBy>Uğur Bakıcı</cp:lastModifiedBy>
  <dcterms:created xsi:type="dcterms:W3CDTF">2019-04-17T09:01:23Z</dcterms:created>
  <dcterms:modified xsi:type="dcterms:W3CDTF">2019-05-07T14:51:51Z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XVersion">
    <vt:lpwstr>18.2.4.0</vt:lpwstr>
  </property>
</Properties>
</file>